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0/19_ICT tonery - 4.Q 2020/"/>
    </mc:Choice>
  </mc:AlternateContent>
  <xr:revisionPtr revIDLastSave="0" documentId="8_{2B4CBFBC-1044-4772-AA21-C0B61D665B1F}" xr6:coauthVersionLast="45" xr6:coauthVersionMax="45" xr10:uidLastSave="{00000000-0000-0000-0000-000000000000}"/>
  <bookViews>
    <workbookView xWindow="20370" yWindow="-120" windowWidth="25440" windowHeight="1539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66" i="10" l="1"/>
  <c r="T65" i="10"/>
  <c r="T64" i="10"/>
  <c r="T63" i="10"/>
  <c r="T62" i="10"/>
  <c r="T61" i="10"/>
  <c r="T60" i="10"/>
  <c r="T59" i="10"/>
  <c r="T58" i="10"/>
  <c r="T57" i="10"/>
  <c r="T55" i="10"/>
  <c r="T54" i="10"/>
  <c r="T53" i="10"/>
  <c r="T52" i="10"/>
  <c r="T51" i="10"/>
  <c r="T50" i="10"/>
  <c r="T49" i="10"/>
  <c r="T48" i="10"/>
  <c r="T47" i="10"/>
  <c r="T45" i="10"/>
  <c r="T44" i="10"/>
  <c r="T43" i="10"/>
  <c r="T42" i="10"/>
  <c r="T41" i="10"/>
  <c r="T40" i="10"/>
  <c r="T39" i="10"/>
  <c r="T38" i="10"/>
  <c r="T37" i="10"/>
  <c r="T36" i="10"/>
  <c r="T35" i="10"/>
  <c r="T34" i="10"/>
  <c r="V66" i="10" l="1"/>
  <c r="V65" i="10"/>
  <c r="V64" i="10"/>
  <c r="V63" i="10"/>
  <c r="V62" i="10"/>
  <c r="V60" i="10"/>
  <c r="V59" i="10"/>
  <c r="V58" i="10"/>
  <c r="V57" i="10"/>
  <c r="V52" i="10"/>
  <c r="V49" i="10"/>
  <c r="V44" i="10"/>
  <c r="V42" i="10"/>
  <c r="V41" i="10"/>
  <c r="V61" i="10"/>
  <c r="V55" i="10"/>
  <c r="V54" i="10"/>
  <c r="V53" i="10"/>
  <c r="V51" i="10"/>
  <c r="V50" i="10"/>
  <c r="V48" i="10"/>
  <c r="V47" i="10"/>
  <c r="V45" i="10"/>
  <c r="V43" i="10"/>
  <c r="V40" i="10"/>
  <c r="V39" i="10"/>
  <c r="V38" i="10"/>
  <c r="V37" i="10"/>
  <c r="V36" i="10"/>
  <c r="V35" i="10"/>
  <c r="V34" i="10"/>
  <c r="T33" i="10" l="1"/>
  <c r="V33" i="10" s="1"/>
  <c r="V67" i="10" l="1" a="1"/>
  <c r="V67" i="10" s="1"/>
  <c r="W67" i="10" s="1"/>
  <c r="X67" i="10" s="1"/>
</calcChain>
</file>

<file path=xl/sharedStrings.xml><?xml version="1.0" encoding="utf-8"?>
<sst xmlns="http://schemas.openxmlformats.org/spreadsheetml/2006/main" count="190" uniqueCount="108">
  <si>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</si>
  <si>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</si>
  <si>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</si>
  <si>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</si>
  <si>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</si>
  <si>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</si>
  <si>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</si>
  <si>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</si>
  <si>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</si>
  <si>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</si>
  <si>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</si>
  <si>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</si>
  <si>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</si>
  <si>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</si>
  <si>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</si>
  <si>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</si>
  <si>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</si>
  <si>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</si>
  <si>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</si>
  <si>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</si>
  <si>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</si>
  <si>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</si>
  <si>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</si>
  <si>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</si>
  <si>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</si>
  <si>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</si>
  <si>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</si>
  <si>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</si>
  <si>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</si>
  <si>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</si>
  <si>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</si>
  <si>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</si>
  <si>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</si>
  <si>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</si>
  <si>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</si>
  <si>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</si>
  <si>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</si>
  <si>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</si>
  <si>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</si>
  <si>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</si>
  <si>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</si>
  <si>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</si>
  <si>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</si>
  <si>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</si>
  <si>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</si>
  <si>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</si>
  <si>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</si>
  <si>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</si>
  <si>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</si>
  <si>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</si>
  <si>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</si>
  <si>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</si>
  <si>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</si>
  <si>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</si>
  <si>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</si>
  <si>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</si>
  <si>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</si>
  <si>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</si>
  <si>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</si>
  <si>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</si>
  <si>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</si>
  <si>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</si>
  <si>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</si>
  <si>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</si>
  <si>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</si>
  <si>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</si>
  <si>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</si>
  <si>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</si>
  <si>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</si>
  <si>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Čep David, tel. 585 540 111, david.cep@csicr.cz</t>
  </si>
  <si>
    <t>Marschnerová Zuzana, tel. 475 240 300, zuzana.marschnerova@csicr.cz</t>
  </si>
  <si>
    <t>Drum Unit DR 313 K do Konica Minolta bizhub C258</t>
  </si>
  <si>
    <t>Egertová Jana, mobil: 606 034 575, jana.egertova@csicr.cz</t>
  </si>
  <si>
    <t>CELKEM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</si>
  <si>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</si>
  <si>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</si>
  <si>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</si>
  <si>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</si>
  <si>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</si>
  <si>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Toner do tiskárny TA Triumph-Adler Copy kit CK-8513K black/černý 4006ci</t>
  </si>
  <si>
    <t>Drum Unit DR 512 K do Konica Minolta bizhub C224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</si>
  <si>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>agenta do OKI MC851+ (p/n 44064010)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</si>
  <si>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>yan do OKI MC851+ (p/n 44064011)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</si>
  <si>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>ellow do OKI MC851+ (p/n 44064009)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</si>
  <si>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</si>
  <si>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>Developing Unit DV 311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</si>
  <si>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</si>
  <si>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 xml:space="preserve">C </t>
    </r>
    <r>
      <rPr>
        <sz val="11"/>
        <color theme="1"/>
        <rFont val="Calibri"/>
        <family val="2"/>
        <charset val="238"/>
        <scheme val="minor"/>
      </rPr>
      <t>do Konica Minolta bizhub C220</t>
    </r>
  </si>
  <si>
    <t>Fusing Unit (fixační jednotka) do Konica Minolta bizhub C224</t>
  </si>
  <si>
    <t>Fusing Unit (fixační jednotka) do Konica Minolta bizhub C258</t>
  </si>
  <si>
    <t>Celkem DPH v Kč (21%)</t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</si>
  <si>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 xml:space="preserve">M </t>
    </r>
    <r>
      <rPr>
        <sz val="11"/>
        <color theme="1"/>
        <rFont val="Calibri"/>
        <family val="2"/>
        <charset val="238"/>
        <scheme val="minor"/>
      </rPr>
      <t>do Konica Minolta bizhub C258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</si>
  <si>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agenta p/n 44059166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</si>
  <si>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Dell 2335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6 000</t>
    </r>
    <r>
      <rPr>
        <sz val="11"/>
        <color theme="1"/>
        <rFont val="Calibri"/>
        <family val="2"/>
        <charset val="238"/>
        <scheme val="minor"/>
      </rPr>
      <t xml:space="preserve"> stran) - </t>
    </r>
    <r>
      <rPr>
        <sz val="11"/>
        <color rgb="FFFF0000"/>
        <rFont val="Calibri"/>
        <family val="2"/>
        <charset val="238"/>
        <scheme val="minor"/>
      </rPr>
      <t>pouze kompatibilní tonery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</si>
  <si>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C </t>
    </r>
    <r>
      <rPr>
        <sz val="11"/>
        <color theme="1"/>
        <rFont val="Calibri"/>
        <family val="2"/>
        <charset val="238"/>
        <scheme val="minor"/>
      </rPr>
      <t>(min.</t>
    </r>
    <r>
      <rPr>
        <sz val="11"/>
        <color rgb="FFFF0000"/>
        <rFont val="Calibri"/>
        <family val="2"/>
        <charset val="238"/>
        <scheme val="minor"/>
      </rPr>
      <t xml:space="preserve"> 25 000 </t>
    </r>
    <r>
      <rPr>
        <sz val="11"/>
        <color theme="1"/>
        <rFont val="Calibri"/>
        <family val="2"/>
        <charset val="238"/>
        <scheme val="minor"/>
      </rPr>
      <t>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</si>
  <si>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Y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</si>
  <si>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K</t>
    </r>
    <r>
      <rPr>
        <sz val="11"/>
        <color theme="1"/>
        <rFont val="Calibri"/>
        <family val="2"/>
        <charset val="238"/>
        <scheme val="minor"/>
      </rPr>
      <t xml:space="preserve"> (min. </t>
    </r>
    <r>
      <rPr>
        <sz val="11"/>
        <color rgb="FFFF0000"/>
        <rFont val="Calibri"/>
        <family val="2"/>
        <charset val="238"/>
        <scheme val="minor"/>
      </rPr>
      <t>28 000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</si>
  <si>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 bizhub C258 - TN324 C</t>
    </r>
    <r>
      <rPr>
        <sz val="11"/>
        <color theme="1"/>
        <rFont val="Calibri"/>
        <family val="2"/>
        <charset val="238"/>
        <scheme val="minor"/>
      </rPr>
      <t xml:space="preserve"> (min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</si>
  <si>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C</t>
    </r>
    <r>
      <rPr>
        <sz val="11"/>
        <color theme="1"/>
        <rFont val="Calibri"/>
        <family val="2"/>
        <charset val="238"/>
        <scheme val="minor"/>
      </rPr>
      <t>yan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p/n 44059167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</si>
  <si>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</t>
    </r>
    <r>
      <rPr>
        <sz val="11"/>
        <color theme="1"/>
        <rFont val="Calibri"/>
        <family val="2"/>
        <charset val="238"/>
        <scheme val="minor"/>
      </rPr>
      <t xml:space="preserve"> -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ellow p/n 44059165 (min. </t>
    </r>
    <r>
      <rPr>
        <sz val="11"/>
        <color rgb="FFFF0000"/>
        <rFont val="Calibri"/>
        <family val="2"/>
        <charset val="238"/>
        <scheme val="minor"/>
      </rPr>
      <t>7 300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</si>
  <si>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Odpadní nádobka na toner do tiskárny TA Triumph-Adler (WT-8500)</t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</si>
  <si>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</si>
  <si>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r>
      <t xml:space="preserve">Developing Unit DV 313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</si>
  <si>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r>
      <t>Developing Unit DV 313</t>
    </r>
    <r>
      <rPr>
        <b/>
        <sz val="11"/>
        <color theme="1"/>
        <rFont val="Calibri"/>
        <family val="2"/>
        <charset val="238"/>
        <scheme val="minor"/>
      </rPr>
      <t xml:space="preserve"> C</t>
    </r>
    <r>
      <rPr>
        <sz val="11"/>
        <color theme="1"/>
        <rFont val="Calibri"/>
        <family val="2"/>
        <charset val="238"/>
        <scheme val="minor"/>
      </rPr>
      <t xml:space="preserve"> do Konica Minolta bizhub C258</t>
    </r>
  </si>
  <si>
    <t>Hůrková Jaroslava, mobil: 728 947 118, jaroslava.hurkova@csicr.cz</t>
  </si>
  <si>
    <t>ČESKÁ ŠKOLNÍ INSPEKCE - PŘÍLOHA KUPNÍ SMLOUVY - ICT tonery - 4.Q 2020 ČŠIG-S-397/20-G42, čj. ČŠIG-3939/20-G42</t>
  </si>
  <si>
    <t>Kompletní zadávací podmínky jsou stanoveny ve Výzvě k podání nabídek č.j. ČŠIG-3939/20-G42 (zveřejněné na profilu zadavatele: https://nen.nipez.cz/profil/CSI a webu: http://www.csicr.cz/cz/VEREJNE-ZAKAZKY).</t>
  </si>
  <si>
    <t>Celková cena včetně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</si>
</sst>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0" fillId="2" borderId="5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/>
    </xf>
    <xf numFmtId="0" fontId="0" fillId="2" borderId="15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2" xfId="0" applyNumberFormat="1" applyFont="1" applyFill="1" applyBorder="1" applyProtection="1">
      <protection locked="0"/>
    </xf>
    <xf numFmtId="0" fontId="0" fillId="0" borderId="17" xfId="0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0" fontId="15" fillId="0" borderId="4" xfId="0" applyFont="1" applyFill="1" applyBorder="1" applyAlignment="1" applyProtection="1">
      <alignment vertical="center" wrapText="1"/>
    </xf>
    <xf numFmtId="0" fontId="0" fillId="0" borderId="14" xfId="0" applyFont="1" applyFill="1" applyBorder="1" applyProtection="1"/>
    <xf numFmtId="44" fontId="0" fillId="0" borderId="16" xfId="0" applyNumberForma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 vertical="top"/>
    </xf>
    <xf numFmtId="0" fontId="0" fillId="3" borderId="0" xfId="0" applyFill="1" applyProtection="1">
      <protection locked="0"/>
    </xf>
    <xf numFmtId="0" fontId="0" fillId="3" borderId="8" xfId="0" applyFill="1" applyBorder="1" applyAlignment="1" applyProtection="1">
      <alignment horizontal="center"/>
    </xf>
    <xf numFmtId="0" fontId="0" fillId="3" borderId="2" xfId="0" applyFill="1" applyBorder="1" applyAlignment="1" applyProtection="1">
      <alignment horizontal="center"/>
    </xf>
    <xf numFmtId="0" fontId="0" fillId="0" borderId="1" xfId="0" applyBorder="1" applyAlignment="1"/>
    <xf numFmtId="0" fontId="0" fillId="0" borderId="2" xfId="0" applyFont="1" applyFill="1" applyBorder="1" applyProtection="1"/>
    <xf numFmtId="0" fontId="12" fillId="0" borderId="4" xfId="0" applyFont="1" applyBorder="1" applyAlignment="1"/>
    <xf numFmtId="44" fontId="1" fillId="0" borderId="4" xfId="0" applyNumberFormat="1" applyFont="1" applyFill="1" applyBorder="1" applyAlignment="1" applyProtection="1">
      <alignment horizontal="center"/>
      <protection locked="0"/>
    </xf>
    <xf numFmtId="0" fontId="15" fillId="0" borderId="4" xfId="0" applyFont="1" applyBorder="1" applyAlignment="1">
      <alignment vertical="center" wrapText="1"/>
    </xf>
    <xf numFmtId="0" fontId="0" fillId="0" borderId="14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0" borderId="18" xfId="0" applyFill="1" applyBorder="1" applyAlignment="1" applyProtection="1">
      <alignment horizontal="left"/>
    </xf>
    <xf numFmtId="0" fontId="0" fillId="0" borderId="19" xfId="0" applyFill="1" applyBorder="1" applyAlignment="1" applyProtection="1">
      <alignment horizontal="left"/>
    </xf>
    <xf numFmtId="0" fontId="0" fillId="0" borderId="14" xfId="0" applyFont="1" applyFill="1" applyBorder="1" applyAlignment="1" applyProtection="1"/>
    <xf numFmtId="0" fontId="0" fillId="0" borderId="2" xfId="0" applyBorder="1" applyAlignment="1"/>
    <xf numFmtId="0" fontId="0" fillId="0" borderId="14" xfId="0" applyFill="1" applyBorder="1" applyAlignment="1" applyProtection="1"/>
    <xf numFmtId="0" fontId="0" fillId="0" borderId="20" xfId="0" applyFill="1" applyBorder="1" applyAlignment="1" applyProtection="1">
      <alignment horizontal="left"/>
    </xf>
    <xf numFmtId="0" fontId="0" fillId="0" borderId="8" xfId="0" applyFill="1" applyBorder="1" applyAlignment="1" applyProtection="1">
      <alignment horizontal="left"/>
    </xf>
    <xf numFmtId="0" fontId="1" fillId="2" borderId="14" xfId="0" applyFont="1" applyFill="1" applyBorder="1" applyAlignment="1" applyProtection="1"/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3" xfId="0" applyFont="1" applyFill="1" applyBorder="1" applyAlignment="1" applyProtection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0" fillId="0" borderId="1" xfId="0" applyBorder="1" applyAlignment="1"/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" xfId="0" applyFill="1" applyBorder="1" applyAlignment="1"/>
    <xf numFmtId="0" fontId="0" fillId="0" borderId="11" xfId="0" applyBorder="1" applyAlignment="1"/>
    <xf numFmtId="0" fontId="0" fillId="0" borderId="6" xfId="0" applyBorder="1" applyAlignment="1"/>
    <xf numFmtId="0" fontId="0" fillId="0" borderId="10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11" xfId="0" applyFill="1" applyBorder="1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7"/>
  <sheetViews>
    <sheetView tabSelected="1" topLeftCell="L16" zoomScaleNormal="100" workbookViewId="0">
      <selection activeCell="X67" sqref="X67"/>
    </sheetView>
  </sheetViews>
  <sheetFormatPr defaultRowHeight="15" x14ac:dyDescent="0.25"/>
  <cols>
    <col min="1" max="2" width="9.140625" style="8"/>
    <col min="3" max="3" width="85.28515625" style="8" customWidth="1"/>
    <col min="4" max="4" width="9.7109375" style="8" customWidth="1"/>
    <col min="5" max="5" width="11" style="8" customWidth="1"/>
    <col min="6" max="6" width="10.28515625" style="8" customWidth="1"/>
    <col min="7" max="7" width="12.5703125" style="8" customWidth="1"/>
    <col min="8" max="8" width="10.85546875" style="8" customWidth="1"/>
    <col min="9" max="9" width="17.85546875" style="8" customWidth="1"/>
    <col min="10" max="10" width="9.28515625" style="8" bestFit="1" customWidth="1"/>
    <col min="11" max="11" width="12.5703125" style="8" bestFit="1" customWidth="1"/>
    <col min="12" max="12" width="8.7109375" style="8" bestFit="1" customWidth="1"/>
    <col min="13" max="20" width="12" style="8" customWidth="1"/>
    <col min="21" max="21" width="15.7109375" style="8" customWidth="1"/>
    <col min="22" max="22" width="19.7109375" style="8" customWidth="1"/>
    <col min="23" max="23" width="20.7109375" style="8" customWidth="1"/>
    <col min="24" max="24" width="19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74" t="s">
        <v>105</v>
      </c>
      <c r="C2" s="75"/>
      <c r="D2" s="75"/>
      <c r="E2" s="75"/>
      <c r="F2" s="75"/>
      <c r="G2" s="75"/>
      <c r="H2" s="75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76" t="s">
        <v>38</v>
      </c>
      <c r="C4" s="75"/>
      <c r="D4"/>
      <c r="E4"/>
      <c r="F4"/>
      <c r="G4"/>
      <c r="H4"/>
      <c r="I4"/>
    </row>
    <row r="5" spans="1:9" ht="36.75" customHeight="1" x14ac:dyDescent="0.25">
      <c r="B5" s="16" t="s">
        <v>39</v>
      </c>
      <c r="C5" s="63" t="s">
        <v>40</v>
      </c>
      <c r="D5" s="63"/>
      <c r="E5" s="63"/>
      <c r="F5" s="63"/>
      <c r="G5" s="63"/>
      <c r="H5" s="64"/>
      <c r="I5" s="64"/>
    </row>
    <row r="6" spans="1:9" ht="15.75" x14ac:dyDescent="0.25">
      <c r="B6" s="16" t="s">
        <v>41</v>
      </c>
      <c r="C6" s="63" t="s">
        <v>42</v>
      </c>
      <c r="D6" s="63"/>
      <c r="E6" s="63"/>
      <c r="F6" s="63"/>
      <c r="G6" s="63"/>
      <c r="H6" s="64"/>
      <c r="I6" s="64"/>
    </row>
    <row r="7" spans="1:9" ht="52.5" customHeight="1" x14ac:dyDescent="0.25">
      <c r="B7" s="16" t="s">
        <v>43</v>
      </c>
      <c r="C7" s="65" t="s">
        <v>62</v>
      </c>
      <c r="D7" s="65"/>
      <c r="E7" s="65"/>
      <c r="F7" s="65"/>
      <c r="G7" s="66"/>
      <c r="H7" s="67"/>
      <c r="I7" s="67"/>
    </row>
    <row r="8" spans="1:9" ht="114.95" customHeight="1" x14ac:dyDescent="0.25">
      <c r="B8" s="16" t="s">
        <v>44</v>
      </c>
      <c r="C8" s="68" t="s">
        <v>61</v>
      </c>
      <c r="D8" s="69"/>
      <c r="E8" s="69"/>
      <c r="F8" s="69"/>
      <c r="G8" s="69"/>
      <c r="H8" s="67"/>
      <c r="I8" s="67"/>
    </row>
    <row r="9" spans="1:9" ht="44.25" customHeight="1" x14ac:dyDescent="0.25">
      <c r="A9" s="17"/>
      <c r="B9" s="18" t="s">
        <v>45</v>
      </c>
      <c r="C9" s="65" t="s">
        <v>106</v>
      </c>
      <c r="D9" s="65"/>
      <c r="E9" s="65"/>
      <c r="F9" s="65"/>
      <c r="G9" s="65"/>
      <c r="H9" s="67"/>
      <c r="I9" s="67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77" t="s">
        <v>46</v>
      </c>
      <c r="C11" s="78"/>
      <c r="D11" s="78"/>
      <c r="E11" s="78"/>
      <c r="F11" s="78"/>
      <c r="G11" s="78"/>
      <c r="H11" s="62"/>
      <c r="I11" s="62"/>
    </row>
    <row r="12" spans="1:9" x14ac:dyDescent="0.25">
      <c r="B12" s="80" t="s">
        <v>47</v>
      </c>
      <c r="C12" s="81"/>
      <c r="D12" s="80" t="s">
        <v>48</v>
      </c>
      <c r="E12" s="67"/>
      <c r="F12" s="67"/>
      <c r="G12" s="67"/>
      <c r="H12" s="67"/>
      <c r="I12" s="67"/>
    </row>
    <row r="13" spans="1:9" x14ac:dyDescent="0.25">
      <c r="B13" s="70" t="s">
        <v>49</v>
      </c>
      <c r="C13" s="67"/>
      <c r="D13" s="71" t="s">
        <v>72</v>
      </c>
      <c r="E13" s="72"/>
      <c r="F13" s="72"/>
      <c r="G13" s="72"/>
      <c r="H13" s="72"/>
      <c r="I13" s="73"/>
    </row>
    <row r="14" spans="1:9" x14ac:dyDescent="0.25">
      <c r="B14" s="70" t="s">
        <v>50</v>
      </c>
      <c r="C14" s="67"/>
      <c r="D14" s="67" t="s">
        <v>51</v>
      </c>
      <c r="E14" s="67"/>
      <c r="F14" s="67"/>
      <c r="G14" s="67"/>
      <c r="H14" s="67"/>
      <c r="I14" s="67"/>
    </row>
    <row r="15" spans="1:9" x14ac:dyDescent="0.25">
      <c r="B15" s="70" t="s">
        <v>52</v>
      </c>
      <c r="C15" s="67"/>
      <c r="D15" s="67" t="s">
        <v>36</v>
      </c>
      <c r="E15" s="67"/>
      <c r="F15" s="67"/>
      <c r="G15" s="67"/>
      <c r="H15" s="67"/>
      <c r="I15" s="67"/>
    </row>
    <row r="16" spans="1:9" x14ac:dyDescent="0.25">
      <c r="B16" s="70" t="s">
        <v>53</v>
      </c>
      <c r="C16" s="67"/>
      <c r="D16" s="40" t="s">
        <v>104</v>
      </c>
      <c r="E16" s="40"/>
      <c r="F16" s="40"/>
      <c r="G16" s="40"/>
      <c r="H16" s="40"/>
      <c r="I16" s="40"/>
    </row>
    <row r="17" spans="1:22" x14ac:dyDescent="0.25">
      <c r="B17" s="70" t="s">
        <v>54</v>
      </c>
      <c r="C17" s="67"/>
      <c r="D17" s="67" t="s">
        <v>34</v>
      </c>
      <c r="E17" s="67"/>
      <c r="F17" s="67"/>
      <c r="G17" s="67"/>
      <c r="H17" s="67"/>
      <c r="I17" s="67"/>
    </row>
    <row r="18" spans="1:22" x14ac:dyDescent="0.25">
      <c r="B18" s="70" t="s">
        <v>55</v>
      </c>
      <c r="C18" s="67"/>
      <c r="D18" s="67" t="s">
        <v>70</v>
      </c>
      <c r="E18" s="67"/>
      <c r="F18" s="67"/>
      <c r="G18" s="67"/>
      <c r="H18" s="67"/>
      <c r="I18" s="67"/>
    </row>
    <row r="19" spans="1:22" x14ac:dyDescent="0.25">
      <c r="B19" s="79" t="s">
        <v>63</v>
      </c>
      <c r="C19" s="73"/>
      <c r="D19" s="71" t="s">
        <v>24</v>
      </c>
      <c r="E19" s="72"/>
      <c r="F19" s="72"/>
      <c r="G19" s="72"/>
      <c r="H19" s="72"/>
      <c r="I19" s="73"/>
    </row>
    <row r="20" spans="1:22" x14ac:dyDescent="0.25">
      <c r="B20" s="79" t="s">
        <v>64</v>
      </c>
      <c r="C20" s="73"/>
      <c r="D20" s="71" t="s">
        <v>35</v>
      </c>
      <c r="E20" s="72"/>
      <c r="F20" s="72"/>
      <c r="G20" s="72"/>
      <c r="H20" s="72"/>
      <c r="I20" s="73"/>
    </row>
    <row r="21" spans="1:22" x14ac:dyDescent="0.25">
      <c r="B21" s="70" t="s">
        <v>56</v>
      </c>
      <c r="C21" s="67"/>
      <c r="D21" s="67" t="s">
        <v>33</v>
      </c>
      <c r="E21" s="67"/>
      <c r="F21" s="67"/>
      <c r="G21" s="67"/>
      <c r="H21" s="67"/>
      <c r="I21" s="67"/>
    </row>
    <row r="22" spans="1:22" x14ac:dyDescent="0.25">
      <c r="B22" s="79" t="s">
        <v>67</v>
      </c>
      <c r="C22" s="73"/>
      <c r="D22" s="71" t="s">
        <v>25</v>
      </c>
      <c r="E22" s="72"/>
      <c r="F22" s="72"/>
      <c r="G22" s="72"/>
      <c r="H22" s="72"/>
      <c r="I22" s="73"/>
    </row>
    <row r="23" spans="1:22" x14ac:dyDescent="0.25">
      <c r="B23" s="70" t="s">
        <v>57</v>
      </c>
      <c r="C23" s="67"/>
      <c r="D23" s="67" t="s">
        <v>26</v>
      </c>
      <c r="E23" s="67"/>
      <c r="F23" s="67"/>
      <c r="G23" s="67"/>
      <c r="H23" s="67"/>
      <c r="I23" s="67"/>
    </row>
    <row r="24" spans="1:22" x14ac:dyDescent="0.25">
      <c r="B24" s="70" t="s">
        <v>58</v>
      </c>
      <c r="C24" s="67"/>
      <c r="D24" s="67" t="s">
        <v>23</v>
      </c>
      <c r="E24" s="67"/>
      <c r="F24" s="67"/>
      <c r="G24" s="67"/>
      <c r="H24" s="67"/>
      <c r="I24" s="67"/>
    </row>
    <row r="25" spans="1:22" x14ac:dyDescent="0.25">
      <c r="B25" s="79" t="s">
        <v>65</v>
      </c>
      <c r="C25" s="73"/>
      <c r="D25" s="71" t="s">
        <v>69</v>
      </c>
      <c r="E25" s="72"/>
      <c r="F25" s="72"/>
      <c r="G25" s="72"/>
      <c r="H25" s="72"/>
      <c r="I25" s="73"/>
    </row>
    <row r="26" spans="1:22" x14ac:dyDescent="0.25">
      <c r="B26" s="79" t="s">
        <v>66</v>
      </c>
      <c r="C26" s="73"/>
      <c r="D26" s="71" t="s">
        <v>27</v>
      </c>
      <c r="E26" s="72"/>
      <c r="F26" s="72"/>
      <c r="G26" s="72"/>
      <c r="H26" s="72"/>
      <c r="I26" s="73"/>
    </row>
    <row r="27" spans="1:22" x14ac:dyDescent="0.25">
      <c r="B27" s="70" t="s">
        <v>68</v>
      </c>
      <c r="C27" s="67"/>
      <c r="D27" s="67" t="s">
        <v>37</v>
      </c>
      <c r="E27" s="67"/>
      <c r="F27" s="67"/>
      <c r="G27" s="67"/>
      <c r="H27" s="67"/>
      <c r="I27" s="67"/>
    </row>
    <row r="28" spans="1:22" x14ac:dyDescent="0.25">
      <c r="B28" s="19"/>
      <c r="C28" s="20"/>
      <c r="D28" s="20"/>
      <c r="E28" s="21"/>
      <c r="F28" s="20"/>
      <c r="G28" s="20"/>
      <c r="H28" s="20"/>
      <c r="I28" s="20"/>
    </row>
    <row r="29" spans="1:22" ht="21" x14ac:dyDescent="0.35">
      <c r="B29" s="59" t="s">
        <v>59</v>
      </c>
      <c r="C29" s="60"/>
      <c r="D29"/>
      <c r="E29"/>
      <c r="F29"/>
      <c r="G29"/>
      <c r="H29"/>
      <c r="I29"/>
    </row>
    <row r="30" spans="1:22" ht="24.95" customHeight="1" thickBot="1" x14ac:dyDescent="0.3">
      <c r="A30" s="22"/>
      <c r="B30" s="61" t="s">
        <v>60</v>
      </c>
      <c r="C30" s="62"/>
      <c r="D30" s="62"/>
      <c r="E30" s="62"/>
      <c r="F30" s="62"/>
      <c r="G30" s="36"/>
      <c r="H30" s="36"/>
      <c r="I30" s="36"/>
      <c r="J30" s="37"/>
      <c r="K30" s="37"/>
      <c r="L30" s="37"/>
      <c r="M30" s="37"/>
      <c r="N30" s="37"/>
      <c r="O30" s="37"/>
      <c r="P30" s="37"/>
      <c r="Q30" s="37"/>
      <c r="R30" s="37"/>
    </row>
    <row r="31" spans="1:22" s="11" customFormat="1" ht="32.25" customHeight="1" thickBot="1" x14ac:dyDescent="0.3">
      <c r="B31" s="57" t="s">
        <v>20</v>
      </c>
      <c r="C31" s="58"/>
      <c r="D31" s="24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24" t="s">
        <v>31</v>
      </c>
      <c r="U31" s="55" t="s">
        <v>30</v>
      </c>
      <c r="V31" s="55" t="s">
        <v>32</v>
      </c>
    </row>
    <row r="32" spans="1:22" x14ac:dyDescent="0.25">
      <c r="B32" s="54" t="s">
        <v>19</v>
      </c>
      <c r="C32" s="50"/>
      <c r="D32" s="23" t="s">
        <v>0</v>
      </c>
      <c r="E32" s="9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23" t="s">
        <v>17</v>
      </c>
      <c r="U32" s="56"/>
      <c r="V32" s="56"/>
    </row>
    <row r="33" spans="2:22" x14ac:dyDescent="0.25">
      <c r="B33" s="49" t="s">
        <v>93</v>
      </c>
      <c r="C33" s="50"/>
      <c r="D33" s="25" t="s">
        <v>1</v>
      </c>
      <c r="E33" s="38"/>
      <c r="F33" s="39"/>
      <c r="G33" s="39"/>
      <c r="H33" s="39"/>
      <c r="I33" s="39"/>
      <c r="J33" s="39">
        <v>2</v>
      </c>
      <c r="K33" s="39"/>
      <c r="L33" s="39"/>
      <c r="M33" s="39"/>
      <c r="N33" s="39"/>
      <c r="O33" s="39"/>
      <c r="P33" s="39">
        <v>1</v>
      </c>
      <c r="Q33" s="39"/>
      <c r="R33" s="39"/>
      <c r="S33" s="39"/>
      <c r="T33" s="25">
        <f t="shared" ref="T33:T66" si="0">SUM(E33:S33)</f>
        <v>3</v>
      </c>
      <c r="U33" s="14"/>
      <c r="V33" s="14">
        <f>ROUND(T33*U33,2)</f>
        <v>0</v>
      </c>
    </row>
    <row r="34" spans="2:22" ht="14.25" customHeight="1" x14ac:dyDescent="0.25">
      <c r="B34" s="49" t="s">
        <v>29</v>
      </c>
      <c r="C34" s="50"/>
      <c r="D34" s="25" t="s">
        <v>1</v>
      </c>
      <c r="E34" s="38"/>
      <c r="F34" s="39"/>
      <c r="G34" s="39"/>
      <c r="H34" s="39"/>
      <c r="I34" s="39"/>
      <c r="J34" s="39"/>
      <c r="K34" s="39"/>
      <c r="L34" s="39"/>
      <c r="M34" s="39"/>
      <c r="N34" s="39"/>
      <c r="O34" s="39">
        <v>1</v>
      </c>
      <c r="P34" s="39"/>
      <c r="Q34" s="39"/>
      <c r="R34" s="39"/>
      <c r="S34" s="39"/>
      <c r="T34" s="25">
        <f t="shared" si="0"/>
        <v>1</v>
      </c>
      <c r="U34" s="14"/>
      <c r="V34" s="14">
        <f t="shared" ref="V34:V45" si="1">ROUND(T34*U34,2)</f>
        <v>0</v>
      </c>
    </row>
    <row r="35" spans="2:22" ht="14.25" customHeight="1" x14ac:dyDescent="0.25">
      <c r="B35" s="49" t="s">
        <v>78</v>
      </c>
      <c r="C35" s="50"/>
      <c r="D35" s="25" t="s">
        <v>1</v>
      </c>
      <c r="E35" s="38"/>
      <c r="F35" s="39"/>
      <c r="G35" s="39"/>
      <c r="H35" s="39"/>
      <c r="I35" s="39"/>
      <c r="J35" s="39"/>
      <c r="K35" s="39"/>
      <c r="L35" s="39"/>
      <c r="M35" s="39"/>
      <c r="N35" s="39"/>
      <c r="O35" s="39">
        <v>1</v>
      </c>
      <c r="P35" s="39"/>
      <c r="Q35" s="39"/>
      <c r="R35" s="39"/>
      <c r="S35" s="39"/>
      <c r="T35" s="25">
        <f t="shared" si="0"/>
        <v>1</v>
      </c>
      <c r="U35" s="14"/>
      <c r="V35" s="14">
        <f t="shared" si="1"/>
        <v>0</v>
      </c>
    </row>
    <row r="36" spans="2:22" ht="14.25" customHeight="1" x14ac:dyDescent="0.25">
      <c r="B36" s="49" t="s">
        <v>74</v>
      </c>
      <c r="C36" s="50"/>
      <c r="D36" s="25" t="s">
        <v>1</v>
      </c>
      <c r="E36" s="38"/>
      <c r="F36" s="39"/>
      <c r="G36" s="39"/>
      <c r="H36" s="39"/>
      <c r="I36" s="39"/>
      <c r="J36" s="39"/>
      <c r="K36" s="39"/>
      <c r="L36" s="39"/>
      <c r="M36" s="39"/>
      <c r="N36" s="39"/>
      <c r="O36" s="39">
        <v>1</v>
      </c>
      <c r="P36" s="39">
        <v>1</v>
      </c>
      <c r="Q36" s="39"/>
      <c r="R36" s="39"/>
      <c r="S36" s="39">
        <v>1</v>
      </c>
      <c r="T36" s="25">
        <f t="shared" si="0"/>
        <v>3</v>
      </c>
      <c r="U36" s="14"/>
      <c r="V36" s="14">
        <f t="shared" si="1"/>
        <v>0</v>
      </c>
    </row>
    <row r="37" spans="2:22" ht="14.25" customHeight="1" x14ac:dyDescent="0.25">
      <c r="B37" s="49" t="s">
        <v>94</v>
      </c>
      <c r="C37" s="50"/>
      <c r="D37" s="25" t="s">
        <v>1</v>
      </c>
      <c r="E37" s="38"/>
      <c r="F37" s="39">
        <v>1</v>
      </c>
      <c r="G37" s="39"/>
      <c r="H37" s="39"/>
      <c r="I37" s="39"/>
      <c r="J37" s="39"/>
      <c r="K37" s="39"/>
      <c r="L37" s="39"/>
      <c r="M37" s="39"/>
      <c r="N37" s="39"/>
      <c r="O37" s="39"/>
      <c r="P37" s="39">
        <v>1</v>
      </c>
      <c r="Q37" s="39"/>
      <c r="R37" s="39"/>
      <c r="S37" s="39">
        <v>1</v>
      </c>
      <c r="T37" s="25">
        <f t="shared" si="0"/>
        <v>3</v>
      </c>
      <c r="U37" s="14"/>
      <c r="V37" s="14">
        <f t="shared" si="1"/>
        <v>0</v>
      </c>
    </row>
    <row r="38" spans="2:22" ht="14.25" customHeight="1" x14ac:dyDescent="0.25">
      <c r="B38" s="49" t="s">
        <v>95</v>
      </c>
      <c r="C38" s="50"/>
      <c r="D38" s="25" t="s">
        <v>1</v>
      </c>
      <c r="E38" s="38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>
        <v>1</v>
      </c>
      <c r="Q38" s="39"/>
      <c r="R38" s="39"/>
      <c r="S38" s="39"/>
      <c r="T38" s="25">
        <f t="shared" si="0"/>
        <v>1</v>
      </c>
      <c r="U38" s="14"/>
      <c r="V38" s="14">
        <f t="shared" si="1"/>
        <v>0</v>
      </c>
    </row>
    <row r="39" spans="2:22" ht="14.25" customHeight="1" x14ac:dyDescent="0.25">
      <c r="B39" s="34" t="s">
        <v>96</v>
      </c>
      <c r="C39" s="41" t="s">
        <v>96</v>
      </c>
      <c r="D39" s="25" t="s">
        <v>1</v>
      </c>
      <c r="E39" s="38"/>
      <c r="F39" s="39">
        <v>1</v>
      </c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>
        <v>1</v>
      </c>
      <c r="T39" s="25">
        <f t="shared" si="0"/>
        <v>2</v>
      </c>
      <c r="U39" s="14"/>
      <c r="V39" s="14">
        <f t="shared" si="1"/>
        <v>0</v>
      </c>
    </row>
    <row r="40" spans="2:22" ht="14.25" customHeight="1" x14ac:dyDescent="0.25">
      <c r="B40" s="34" t="s">
        <v>97</v>
      </c>
      <c r="C40" s="41" t="s">
        <v>97</v>
      </c>
      <c r="D40" s="25" t="s">
        <v>1</v>
      </c>
      <c r="E40" s="38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>
        <v>1</v>
      </c>
      <c r="T40" s="25">
        <f t="shared" si="0"/>
        <v>1</v>
      </c>
      <c r="U40" s="14"/>
      <c r="V40" s="14">
        <f t="shared" si="1"/>
        <v>0</v>
      </c>
    </row>
    <row r="41" spans="2:22" ht="14.25" customHeight="1" x14ac:dyDescent="0.25">
      <c r="B41" s="49" t="s">
        <v>28</v>
      </c>
      <c r="C41" s="50"/>
      <c r="D41" s="25" t="s">
        <v>1</v>
      </c>
      <c r="E41" s="38"/>
      <c r="F41" s="39"/>
      <c r="G41" s="39">
        <v>1</v>
      </c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>
        <v>4</v>
      </c>
      <c r="S41" s="39"/>
      <c r="T41" s="25">
        <f t="shared" si="0"/>
        <v>5</v>
      </c>
      <c r="U41" s="14"/>
      <c r="V41" s="14">
        <f t="shared" si="1"/>
        <v>0</v>
      </c>
    </row>
    <row r="42" spans="2:22" ht="14.25" customHeight="1" x14ac:dyDescent="0.25">
      <c r="B42" s="49" t="s">
        <v>92</v>
      </c>
      <c r="C42" s="50"/>
      <c r="D42" s="25" t="s">
        <v>1</v>
      </c>
      <c r="E42" s="38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>
        <v>2</v>
      </c>
      <c r="S42" s="39"/>
      <c r="T42" s="25">
        <f t="shared" si="0"/>
        <v>2</v>
      </c>
      <c r="U42" s="14"/>
      <c r="V42" s="14">
        <f t="shared" si="1"/>
        <v>0</v>
      </c>
    </row>
    <row r="43" spans="2:22" ht="14.25" customHeight="1" x14ac:dyDescent="0.25">
      <c r="B43" s="49" t="s">
        <v>98</v>
      </c>
      <c r="C43" s="50"/>
      <c r="D43" s="25" t="s">
        <v>1</v>
      </c>
      <c r="E43" s="38"/>
      <c r="F43" s="39"/>
      <c r="G43" s="39"/>
      <c r="H43" s="39"/>
      <c r="I43" s="39"/>
      <c r="J43" s="39"/>
      <c r="K43" s="39"/>
      <c r="L43" s="39"/>
      <c r="M43" s="39">
        <v>2</v>
      </c>
      <c r="N43" s="39"/>
      <c r="O43" s="39"/>
      <c r="P43" s="39"/>
      <c r="Q43" s="39"/>
      <c r="R43" s="39">
        <v>2</v>
      </c>
      <c r="S43" s="39"/>
      <c r="T43" s="25">
        <f t="shared" si="0"/>
        <v>4</v>
      </c>
      <c r="U43" s="14"/>
      <c r="V43" s="14">
        <f t="shared" si="1"/>
        <v>0</v>
      </c>
    </row>
    <row r="44" spans="2:22" ht="14.25" customHeight="1" x14ac:dyDescent="0.25">
      <c r="B44" s="49" t="s">
        <v>99</v>
      </c>
      <c r="C44" s="50"/>
      <c r="D44" s="25" t="s">
        <v>1</v>
      </c>
      <c r="E44" s="38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>
        <v>2</v>
      </c>
      <c r="S44" s="39"/>
      <c r="T44" s="25">
        <f t="shared" si="0"/>
        <v>2</v>
      </c>
      <c r="U44" s="14"/>
      <c r="V44" s="14">
        <f t="shared" si="1"/>
        <v>0</v>
      </c>
    </row>
    <row r="45" spans="2:22" ht="14.25" customHeight="1" x14ac:dyDescent="0.25">
      <c r="B45" s="45" t="s">
        <v>79</v>
      </c>
      <c r="C45" s="46"/>
      <c r="D45" s="25" t="s">
        <v>1</v>
      </c>
      <c r="E45" s="38"/>
      <c r="F45" s="39"/>
      <c r="G45" s="39"/>
      <c r="H45" s="39"/>
      <c r="I45" s="39"/>
      <c r="J45" s="39"/>
      <c r="K45" s="39"/>
      <c r="L45" s="39"/>
      <c r="M45" s="39">
        <v>2</v>
      </c>
      <c r="N45" s="39"/>
      <c r="O45" s="39"/>
      <c r="P45" s="39"/>
      <c r="Q45" s="39"/>
      <c r="R45" s="39"/>
      <c r="S45" s="39"/>
      <c r="T45" s="25">
        <f t="shared" si="0"/>
        <v>2</v>
      </c>
      <c r="U45" s="14"/>
      <c r="V45" s="14">
        <f t="shared" si="1"/>
        <v>0</v>
      </c>
    </row>
    <row r="46" spans="2:22" x14ac:dyDescent="0.25">
      <c r="B46" s="54" t="s">
        <v>21</v>
      </c>
      <c r="C46" s="50"/>
      <c r="D46" s="26" t="s">
        <v>0</v>
      </c>
      <c r="E46" s="6" t="s">
        <v>18</v>
      </c>
      <c r="F46" s="7" t="s">
        <v>18</v>
      </c>
      <c r="G46" s="7" t="s">
        <v>18</v>
      </c>
      <c r="H46" s="7" t="s">
        <v>18</v>
      </c>
      <c r="I46" s="7" t="s">
        <v>18</v>
      </c>
      <c r="J46" s="7" t="s">
        <v>18</v>
      </c>
      <c r="K46" s="7" t="s">
        <v>18</v>
      </c>
      <c r="L46" s="7" t="s">
        <v>18</v>
      </c>
      <c r="M46" s="7" t="s">
        <v>18</v>
      </c>
      <c r="N46" s="7" t="s">
        <v>18</v>
      </c>
      <c r="O46" s="7" t="s">
        <v>18</v>
      </c>
      <c r="P46" s="7" t="s">
        <v>18</v>
      </c>
      <c r="Q46" s="7" t="s">
        <v>18</v>
      </c>
      <c r="R46" s="7" t="s">
        <v>18</v>
      </c>
      <c r="S46" s="7" t="s">
        <v>18</v>
      </c>
      <c r="T46" s="26" t="s">
        <v>17</v>
      </c>
      <c r="U46" s="7"/>
      <c r="V46" s="32"/>
    </row>
    <row r="47" spans="2:22" x14ac:dyDescent="0.25">
      <c r="B47" s="51" t="s">
        <v>22</v>
      </c>
      <c r="C47" s="50"/>
      <c r="D47" s="25" t="s">
        <v>1</v>
      </c>
      <c r="E47" s="4"/>
      <c r="F47" s="5"/>
      <c r="G47" s="5"/>
      <c r="H47" s="5"/>
      <c r="I47" s="5"/>
      <c r="J47" s="5"/>
      <c r="K47" s="5"/>
      <c r="L47" s="5"/>
      <c r="M47" s="5">
        <v>1</v>
      </c>
      <c r="N47" s="5"/>
      <c r="O47" s="5"/>
      <c r="P47" s="5"/>
      <c r="Q47" s="5"/>
      <c r="R47" s="5"/>
      <c r="S47" s="5"/>
      <c r="T47" s="25">
        <f t="shared" si="0"/>
        <v>1</v>
      </c>
      <c r="U47" s="14"/>
      <c r="V47" s="14">
        <f t="shared" ref="V47:V55" si="2">ROUND(T47*U47,2)</f>
        <v>0</v>
      </c>
    </row>
    <row r="48" spans="2:22" x14ac:dyDescent="0.25">
      <c r="B48" s="45" t="s">
        <v>80</v>
      </c>
      <c r="C48" s="46"/>
      <c r="D48" s="25" t="s">
        <v>1</v>
      </c>
      <c r="E48" s="4"/>
      <c r="F48" s="5"/>
      <c r="G48" s="5"/>
      <c r="H48" s="5"/>
      <c r="I48" s="5"/>
      <c r="J48" s="5"/>
      <c r="K48" s="5"/>
      <c r="L48" s="5"/>
      <c r="M48" s="5"/>
      <c r="N48" s="5">
        <v>1</v>
      </c>
      <c r="O48" s="5"/>
      <c r="P48" s="5"/>
      <c r="Q48" s="5"/>
      <c r="R48" s="5"/>
      <c r="S48" s="5"/>
      <c r="T48" s="25">
        <f t="shared" si="0"/>
        <v>1</v>
      </c>
      <c r="U48" s="14"/>
      <c r="V48" s="14">
        <f t="shared" si="2"/>
        <v>0</v>
      </c>
    </row>
    <row r="49" spans="2:22" x14ac:dyDescent="0.25">
      <c r="B49" s="45" t="s">
        <v>71</v>
      </c>
      <c r="C49" s="46"/>
      <c r="D49" s="25" t="s">
        <v>1</v>
      </c>
      <c r="E49" s="4"/>
      <c r="F49" s="5"/>
      <c r="G49" s="5">
        <v>1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25">
        <f t="shared" si="0"/>
        <v>1</v>
      </c>
      <c r="U49" s="14"/>
      <c r="V49" s="14">
        <f t="shared" si="2"/>
        <v>0</v>
      </c>
    </row>
    <row r="50" spans="2:22" x14ac:dyDescent="0.25">
      <c r="B50" s="45" t="s">
        <v>75</v>
      </c>
      <c r="C50" s="46"/>
      <c r="D50" s="25" t="s">
        <v>1</v>
      </c>
      <c r="E50" s="4"/>
      <c r="F50" s="5">
        <v>3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25">
        <f t="shared" si="0"/>
        <v>3</v>
      </c>
      <c r="U50" s="14"/>
      <c r="V50" s="14">
        <f t="shared" si="2"/>
        <v>0</v>
      </c>
    </row>
    <row r="51" spans="2:22" x14ac:dyDescent="0.25">
      <c r="B51" s="51" t="s">
        <v>76</v>
      </c>
      <c r="C51" s="50"/>
      <c r="D51" s="25" t="s">
        <v>1</v>
      </c>
      <c r="E51" s="4"/>
      <c r="F51" s="5"/>
      <c r="G51" s="5"/>
      <c r="H51" s="5"/>
      <c r="I51" s="5"/>
      <c r="J51" s="5"/>
      <c r="K51" s="5"/>
      <c r="L51" s="5">
        <v>1</v>
      </c>
      <c r="M51" s="5"/>
      <c r="N51" s="5"/>
      <c r="O51" s="5"/>
      <c r="P51" s="5"/>
      <c r="Q51" s="5"/>
      <c r="R51" s="5"/>
      <c r="S51" s="5"/>
      <c r="T51" s="25">
        <f t="shared" si="0"/>
        <v>1</v>
      </c>
      <c r="U51" s="14"/>
      <c r="V51" s="14">
        <f t="shared" si="2"/>
        <v>0</v>
      </c>
    </row>
    <row r="52" spans="2:22" x14ac:dyDescent="0.25">
      <c r="B52" s="51" t="s">
        <v>81</v>
      </c>
      <c r="C52" s="50"/>
      <c r="D52" s="25" t="s">
        <v>1</v>
      </c>
      <c r="E52" s="4">
        <v>1</v>
      </c>
      <c r="F52" s="5"/>
      <c r="G52" s="5"/>
      <c r="H52" s="5"/>
      <c r="I52" s="5"/>
      <c r="J52" s="5"/>
      <c r="K52" s="5"/>
      <c r="L52" s="5">
        <v>1</v>
      </c>
      <c r="M52" s="5"/>
      <c r="N52" s="5"/>
      <c r="O52" s="5"/>
      <c r="P52" s="5"/>
      <c r="Q52" s="5"/>
      <c r="R52" s="5"/>
      <c r="S52" s="5"/>
      <c r="T52" s="25">
        <f t="shared" si="0"/>
        <v>2</v>
      </c>
      <c r="U52" s="14"/>
      <c r="V52" s="14">
        <f t="shared" si="2"/>
        <v>0</v>
      </c>
    </row>
    <row r="53" spans="2:22" x14ac:dyDescent="0.25">
      <c r="B53" s="51" t="s">
        <v>82</v>
      </c>
      <c r="C53" s="50"/>
      <c r="D53" s="25" t="s">
        <v>1</v>
      </c>
      <c r="E53" s="4">
        <v>1</v>
      </c>
      <c r="F53" s="5"/>
      <c r="G53" s="5"/>
      <c r="H53" s="5"/>
      <c r="I53" s="5"/>
      <c r="J53" s="5"/>
      <c r="K53" s="5"/>
      <c r="L53" s="5">
        <v>1</v>
      </c>
      <c r="M53" s="5"/>
      <c r="N53" s="5"/>
      <c r="O53" s="5"/>
      <c r="P53" s="5"/>
      <c r="Q53" s="5"/>
      <c r="R53" s="5"/>
      <c r="S53" s="5"/>
      <c r="T53" s="25">
        <f t="shared" si="0"/>
        <v>2</v>
      </c>
      <c r="U53" s="14"/>
      <c r="V53" s="14">
        <f t="shared" si="2"/>
        <v>0</v>
      </c>
    </row>
    <row r="54" spans="2:22" x14ac:dyDescent="0.25">
      <c r="B54" s="51" t="s">
        <v>83</v>
      </c>
      <c r="C54" s="50"/>
      <c r="D54" s="25" t="s">
        <v>1</v>
      </c>
      <c r="E54" s="4">
        <v>1</v>
      </c>
      <c r="F54" s="5"/>
      <c r="G54" s="5"/>
      <c r="H54" s="5"/>
      <c r="I54" s="5"/>
      <c r="J54" s="5"/>
      <c r="K54" s="5"/>
      <c r="L54" s="5">
        <v>1</v>
      </c>
      <c r="M54" s="5"/>
      <c r="N54" s="5"/>
      <c r="O54" s="5"/>
      <c r="P54" s="5"/>
      <c r="Q54" s="5"/>
      <c r="R54" s="5"/>
      <c r="S54" s="5"/>
      <c r="T54" s="25">
        <f t="shared" si="0"/>
        <v>2</v>
      </c>
      <c r="U54" s="14"/>
      <c r="V54" s="14">
        <f t="shared" si="2"/>
        <v>0</v>
      </c>
    </row>
    <row r="55" spans="2:22" x14ac:dyDescent="0.25">
      <c r="B55" s="52" t="s">
        <v>100</v>
      </c>
      <c r="C55" s="53"/>
      <c r="D55" s="25" t="s">
        <v>1</v>
      </c>
      <c r="E55" s="4"/>
      <c r="F55" s="5"/>
      <c r="G55" s="5"/>
      <c r="H55" s="5"/>
      <c r="I55" s="5"/>
      <c r="J55" s="5"/>
      <c r="K55" s="5"/>
      <c r="L55" s="5"/>
      <c r="M55" s="5">
        <v>1</v>
      </c>
      <c r="N55" s="5"/>
      <c r="O55" s="5"/>
      <c r="P55" s="5">
        <v>1</v>
      </c>
      <c r="Q55" s="5"/>
      <c r="R55" s="5"/>
      <c r="S55" s="5"/>
      <c r="T55" s="25">
        <f t="shared" si="0"/>
        <v>2</v>
      </c>
      <c r="U55" s="14"/>
      <c r="V55" s="14">
        <f t="shared" si="2"/>
        <v>0</v>
      </c>
    </row>
    <row r="56" spans="2:22" x14ac:dyDescent="0.25">
      <c r="B56" s="54" t="s">
        <v>77</v>
      </c>
      <c r="C56" s="50"/>
      <c r="D56" s="26" t="s">
        <v>0</v>
      </c>
      <c r="E56" s="6" t="s">
        <v>18</v>
      </c>
      <c r="F56" s="7" t="s">
        <v>18</v>
      </c>
      <c r="G56" s="7" t="s">
        <v>18</v>
      </c>
      <c r="H56" s="7" t="s">
        <v>18</v>
      </c>
      <c r="I56" s="7" t="s">
        <v>18</v>
      </c>
      <c r="J56" s="7" t="s">
        <v>18</v>
      </c>
      <c r="K56" s="7" t="s">
        <v>18</v>
      </c>
      <c r="L56" s="7" t="s">
        <v>18</v>
      </c>
      <c r="M56" s="7" t="s">
        <v>18</v>
      </c>
      <c r="N56" s="7" t="s">
        <v>18</v>
      </c>
      <c r="O56" s="7" t="s">
        <v>18</v>
      </c>
      <c r="P56" s="7" t="s">
        <v>18</v>
      </c>
      <c r="Q56" s="7" t="s">
        <v>18</v>
      </c>
      <c r="R56" s="7" t="s">
        <v>18</v>
      </c>
      <c r="S56" s="7" t="s">
        <v>18</v>
      </c>
      <c r="T56" s="26" t="s">
        <v>17</v>
      </c>
      <c r="U56" s="7"/>
      <c r="V56" s="32"/>
    </row>
    <row r="57" spans="2:22" x14ac:dyDescent="0.25">
      <c r="B57" s="45" t="s">
        <v>84</v>
      </c>
      <c r="C57" s="46"/>
      <c r="D57" s="25" t="s">
        <v>1</v>
      </c>
      <c r="E57" s="4">
        <v>2</v>
      </c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25">
        <f t="shared" si="0"/>
        <v>2</v>
      </c>
      <c r="U57" s="14"/>
      <c r="V57" s="14">
        <f t="shared" ref="V57:V66" si="3">ROUND(T57*U57,2)</f>
        <v>0</v>
      </c>
    </row>
    <row r="58" spans="2:22" x14ac:dyDescent="0.25">
      <c r="B58" s="45" t="s">
        <v>85</v>
      </c>
      <c r="C58" s="46"/>
      <c r="D58" s="25" t="s">
        <v>1</v>
      </c>
      <c r="E58" s="30">
        <v>1</v>
      </c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25">
        <f t="shared" si="0"/>
        <v>1</v>
      </c>
      <c r="U58" s="14"/>
      <c r="V58" s="14">
        <f t="shared" si="3"/>
        <v>0</v>
      </c>
    </row>
    <row r="59" spans="2:22" x14ac:dyDescent="0.25">
      <c r="B59" s="45" t="s">
        <v>86</v>
      </c>
      <c r="C59" s="46"/>
      <c r="D59" s="25" t="s">
        <v>1</v>
      </c>
      <c r="E59" s="30">
        <v>1</v>
      </c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25">
        <f t="shared" si="0"/>
        <v>1</v>
      </c>
      <c r="U59" s="14"/>
      <c r="V59" s="14">
        <f t="shared" si="3"/>
        <v>0</v>
      </c>
    </row>
    <row r="60" spans="2:22" x14ac:dyDescent="0.25">
      <c r="B60" s="45" t="s">
        <v>87</v>
      </c>
      <c r="C60" s="46"/>
      <c r="D60" s="25" t="s">
        <v>1</v>
      </c>
      <c r="E60" s="30">
        <v>1</v>
      </c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25">
        <f t="shared" si="0"/>
        <v>1</v>
      </c>
      <c r="U60" s="14"/>
      <c r="V60" s="14">
        <f t="shared" si="3"/>
        <v>0</v>
      </c>
    </row>
    <row r="61" spans="2:22" x14ac:dyDescent="0.25">
      <c r="B61" s="45" t="s">
        <v>101</v>
      </c>
      <c r="C61" s="46"/>
      <c r="D61" s="25" t="s">
        <v>1</v>
      </c>
      <c r="E61" s="30">
        <v>1</v>
      </c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25">
        <f t="shared" si="0"/>
        <v>1</v>
      </c>
      <c r="U61" s="14"/>
      <c r="V61" s="14">
        <f t="shared" si="3"/>
        <v>0</v>
      </c>
    </row>
    <row r="62" spans="2:22" x14ac:dyDescent="0.25">
      <c r="B62" s="45" t="s">
        <v>102</v>
      </c>
      <c r="C62" s="46"/>
      <c r="D62" s="25" t="s">
        <v>1</v>
      </c>
      <c r="E62" s="30">
        <v>1</v>
      </c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25">
        <f t="shared" si="0"/>
        <v>1</v>
      </c>
      <c r="U62" s="14"/>
      <c r="V62" s="14">
        <f t="shared" si="3"/>
        <v>0</v>
      </c>
    </row>
    <row r="63" spans="2:22" x14ac:dyDescent="0.25">
      <c r="B63" s="45" t="s">
        <v>91</v>
      </c>
      <c r="C63" s="46"/>
      <c r="D63" s="25" t="s">
        <v>1</v>
      </c>
      <c r="E63" s="30">
        <v>1</v>
      </c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25">
        <f t="shared" si="0"/>
        <v>1</v>
      </c>
      <c r="U63" s="14"/>
      <c r="V63" s="14">
        <f t="shared" si="3"/>
        <v>0</v>
      </c>
    </row>
    <row r="64" spans="2:22" x14ac:dyDescent="0.25">
      <c r="B64" s="45" t="s">
        <v>103</v>
      </c>
      <c r="C64" s="46"/>
      <c r="D64" s="25" t="s">
        <v>1</v>
      </c>
      <c r="E64" s="30">
        <v>1</v>
      </c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25">
        <f t="shared" si="0"/>
        <v>1</v>
      </c>
      <c r="U64" s="14"/>
      <c r="V64" s="14">
        <f t="shared" si="3"/>
        <v>0</v>
      </c>
    </row>
    <row r="65" spans="2:24" ht="15.75" thickBot="1" x14ac:dyDescent="0.3">
      <c r="B65" s="45" t="s">
        <v>88</v>
      </c>
      <c r="C65" s="46"/>
      <c r="D65" s="25" t="s">
        <v>1</v>
      </c>
      <c r="E65" s="30">
        <v>1</v>
      </c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25">
        <f t="shared" si="0"/>
        <v>1</v>
      </c>
      <c r="U65" s="35"/>
      <c r="V65" s="14">
        <f t="shared" si="3"/>
        <v>0</v>
      </c>
    </row>
    <row r="66" spans="2:24" ht="32.25" thickBot="1" x14ac:dyDescent="0.3">
      <c r="B66" s="47" t="s">
        <v>89</v>
      </c>
      <c r="C66" s="48"/>
      <c r="D66" s="25" t="s">
        <v>1</v>
      </c>
      <c r="E66" s="4">
        <v>1</v>
      </c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25">
        <f t="shared" si="0"/>
        <v>1</v>
      </c>
      <c r="U66" s="35"/>
      <c r="V66" s="35">
        <f t="shared" si="3"/>
        <v>0</v>
      </c>
      <c r="W66" s="33" t="s">
        <v>90</v>
      </c>
      <c r="X66" s="44" t="s">
        <v>107</v>
      </c>
    </row>
    <row r="67" spans="2:24" ht="16.5" thickBot="1" x14ac:dyDescent="0.3">
      <c r="T67" s="27"/>
      <c r="U67" s="42" t="s">
        <v>73</v>
      </c>
      <c r="V67" s="43">
        <f t="array" ref="V67">SUM(ROUND(V33:V66,2))</f>
        <v>0</v>
      </c>
      <c r="W67" s="28">
        <f>ROUND(V67*0.21,2)</f>
        <v>0</v>
      </c>
      <c r="X67" s="29">
        <f>ROUND(V67+W67,2)</f>
        <v>0</v>
      </c>
    </row>
  </sheetData>
  <mergeCells count="77">
    <mergeCell ref="B27:C27"/>
    <mergeCell ref="D27:I27"/>
    <mergeCell ref="B24:C24"/>
    <mergeCell ref="B25:C25"/>
    <mergeCell ref="D12:I12"/>
    <mergeCell ref="B18:C18"/>
    <mergeCell ref="D18:I18"/>
    <mergeCell ref="B19:C19"/>
    <mergeCell ref="B26:C26"/>
    <mergeCell ref="B23:C23"/>
    <mergeCell ref="B2:H2"/>
    <mergeCell ref="B4:C4"/>
    <mergeCell ref="B13:C13"/>
    <mergeCell ref="D13:I13"/>
    <mergeCell ref="B14:C14"/>
    <mergeCell ref="D14:I14"/>
    <mergeCell ref="B11:I11"/>
    <mergeCell ref="B20:C20"/>
    <mergeCell ref="B22:C22"/>
    <mergeCell ref="B16:C16"/>
    <mergeCell ref="B15:C15"/>
    <mergeCell ref="D15:I15"/>
    <mergeCell ref="B17:C17"/>
    <mergeCell ref="D21:I21"/>
    <mergeCell ref="B12:C12"/>
    <mergeCell ref="B29:C29"/>
    <mergeCell ref="B30:F30"/>
    <mergeCell ref="C5:I5"/>
    <mergeCell ref="C6:I6"/>
    <mergeCell ref="C7:I7"/>
    <mergeCell ref="C8:I8"/>
    <mergeCell ref="C9:I9"/>
    <mergeCell ref="B21:C21"/>
    <mergeCell ref="D19:I19"/>
    <mergeCell ref="D20:I20"/>
    <mergeCell ref="D22:I22"/>
    <mergeCell ref="D25:I25"/>
    <mergeCell ref="D26:I26"/>
    <mergeCell ref="D24:I24"/>
    <mergeCell ref="D17:I17"/>
    <mergeCell ref="D23:I23"/>
    <mergeCell ref="U31:U32"/>
    <mergeCell ref="V31:V32"/>
    <mergeCell ref="B31:C31"/>
    <mergeCell ref="B32:C32"/>
    <mergeCell ref="B33:C33"/>
    <mergeCell ref="B34:C34"/>
    <mergeCell ref="B64:C64"/>
    <mergeCell ref="B50:C50"/>
    <mergeCell ref="B51:C51"/>
    <mergeCell ref="B52:C52"/>
    <mergeCell ref="B53:C53"/>
    <mergeCell ref="B48:C48"/>
    <mergeCell ref="B55:C55"/>
    <mergeCell ref="B47:C47"/>
    <mergeCell ref="B46:C46"/>
    <mergeCell ref="B41:C41"/>
    <mergeCell ref="B42:C42"/>
    <mergeCell ref="B36:C36"/>
    <mergeCell ref="B37:C37"/>
    <mergeCell ref="B38:C38"/>
    <mergeCell ref="B62:C62"/>
    <mergeCell ref="B65:C65"/>
    <mergeCell ref="B66:C66"/>
    <mergeCell ref="B35:C35"/>
    <mergeCell ref="B43:C43"/>
    <mergeCell ref="B44:C44"/>
    <mergeCell ref="B45:C45"/>
    <mergeCell ref="B49:C49"/>
    <mergeCell ref="B63:C63"/>
    <mergeCell ref="B54:C54"/>
    <mergeCell ref="B56:C56"/>
    <mergeCell ref="B57:C57"/>
    <mergeCell ref="B61:C61"/>
    <mergeCell ref="B58:C58"/>
    <mergeCell ref="B59:C59"/>
    <mergeCell ref="B60:C60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413D8F-2A07-42AA-9C62-3099AD7833E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9499541-1742-4274-91B4-CC8088C504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2020-09-25T08:13:40Z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