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0/12_Drobné ICT - 3.Q 2020/7_Smlouva/"/>
    </mc:Choice>
  </mc:AlternateContent>
  <xr:revisionPtr revIDLastSave="0" documentId="8_{328BE5A0-28D2-4F7C-88A8-2D6A0255FAA6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Drobné IC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38" i="10" l="1"/>
  <c r="T37" i="10"/>
  <c r="T36" i="10"/>
  <c r="T35" i="10"/>
  <c r="T33" i="10"/>
  <c r="T32" i="10"/>
  <c r="V38" i="10" l="1"/>
  <c r="V37" i="10"/>
  <c r="V36" i="10"/>
  <c r="V35" i="10"/>
  <c r="V33" i="10"/>
  <c r="V32" i="10"/>
  <c r="V39" i="10" l="1" a="1"/>
  <c r="V39" i="10" s="1"/>
  <c r="W39" i="10" s="1"/>
  <c r="X39" i="10" s="1"/>
</calcChain>
</file>

<file path=xl/sharedStrings.xml><?xml version="1.0" encoding="utf-8"?>
<sst xmlns="http://schemas.openxmlformats.org/spreadsheetml/2006/main" count="115" uniqueCount="79">
  <si>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</si>
  <si>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</si>
  <si>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</si>
  <si>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</si>
  <si>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</si>
  <si>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</si>
  <si>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</si>
  <si>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</si>
  <si>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</si>
  <si>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</si>
  <si>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</si>
  <si>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</si>
  <si>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</si>
  <si>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</si>
  <si>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</si>
  <si>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</si>
  <si>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</si>
  <si>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</si>
  <si>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</si>
  <si>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</si>
  <si>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</si>
  <si>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</si>
  <si>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</si>
  <si>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</si>
  <si>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</si>
  <si>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</si>
  <si>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</si>
  <si>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</si>
  <si>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</si>
  <si>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</si>
  <si>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</si>
  <si>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</si>
  <si>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</si>
  <si>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</si>
  <si>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</si>
  <si>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</si>
  <si>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</si>
  <si>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</si>
  <si>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</si>
  <si>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</si>
  <si>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</si>
  <si>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</si>
  <si>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</si>
  <si>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</si>
  <si>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</si>
  <si>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</si>
  <si>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</si>
  <si>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</si>
  <si>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</si>
  <si>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</si>
  <si>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</si>
  <si>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</si>
  <si>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</si>
  <si>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</si>
  <si>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</si>
  <si>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</si>
  <si>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</si>
  <si>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</si>
  <si>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</si>
  <si>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</si>
  <si>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</si>
  <si>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</si>
  <si>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</si>
  <si>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t>Dell Latitude E7270 - Li-ion Type J60J5, 7,6 V, 55 Wh</t>
  </si>
  <si>
    <t>Dell Latitude E7470 - Li-ion Type J60J5, 7,6 V, 55 Wh</t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</si>
  <si>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</si>
  <si>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</si>
  <si>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Brašna pro notebook 14", polstr. prostor pro NB, odnímatelný ramenní popruh, úložný prostor, černá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</si>
  <si>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</si>
  <si>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</si>
  <si>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</si>
  <si>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Čep David, tel. 585 540 111, david.cep@csicr.cz</t>
  </si>
  <si>
    <t>Marschnerová Zuzana, mobil: 475 240 300, zuzana.marschnerova@csicr.cz</t>
  </si>
  <si>
    <t>Egertová Jana, mobil: 606 034 575, jana.egertova@csicr.cz</t>
  </si>
  <si>
    <t>Celková cena včetně DPH</t>
  </si>
  <si>
    <t>CELKEM</t>
  </si>
  <si>
    <t>Kompletní zadávací podmínky jsou stanoveny ve Výzvě k podání nabídek č.j. ČŠIG-2458/20-G42 (zveřejněné na profilu zadavatele: https://nen.nipez.cz/profil/CSI a webu: http://www.csicr.cz/cz/VEREJNE-ZAKAZKY).</t>
  </si>
  <si>
    <t>Hůrková Jaroslava, mobil: 728 947 118, jaroslava.hurkova@csicr.cz</t>
  </si>
  <si>
    <t>ČESKÁ ŠKOLNÍ INSPEKCE - PŘÍLOHA KUPNÍ SMLOUVY - Drobné ICT - 3. Q 2020 ČŠIG-S-263/20-G42, čj. ČŠIG-2928/20-G42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</si>
</sst>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_K_č"/>
    <numFmt numFmtId="165" formatCode="#,##0.00\ &quot;Kč&quot;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9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164" fontId="0" fillId="0" borderId="0" xfId="0" applyNumberFormat="1" applyFill="1" applyProtection="1">
      <protection locked="0"/>
    </xf>
    <xf numFmtId="0" fontId="9" fillId="0" borderId="13" xfId="0" applyFont="1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8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17" fillId="0" borderId="4" xfId="0" applyFont="1" applyFill="1" applyBorder="1" applyAlignment="1" applyProtection="1">
      <alignment vertical="center" wrapText="1"/>
    </xf>
    <xf numFmtId="44" fontId="1" fillId="0" borderId="4" xfId="0" applyNumberFormat="1" applyFont="1" applyFill="1" applyBorder="1" applyProtection="1">
      <protection locked="0"/>
    </xf>
    <xf numFmtId="44" fontId="1" fillId="0" borderId="13" xfId="0" applyNumberFormat="1" applyFont="1" applyFill="1" applyBorder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0" fillId="2" borderId="17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0" fontId="1" fillId="0" borderId="4" xfId="0" applyFont="1" applyBorder="1" applyAlignment="1"/>
    <xf numFmtId="0" fontId="0" fillId="0" borderId="20" xfId="0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0" fontId="0" fillId="0" borderId="9" xfId="0" applyBorder="1" applyAlignment="1"/>
    <xf numFmtId="0" fontId="0" fillId="0" borderId="5" xfId="0" applyFill="1" applyBorder="1" applyAlignment="1" applyProtection="1"/>
    <xf numFmtId="0" fontId="0" fillId="2" borderId="22" xfId="0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center" vertical="top"/>
    </xf>
    <xf numFmtId="0" fontId="0" fillId="3" borderId="0" xfId="0" applyFill="1" applyProtection="1">
      <protection locked="0"/>
    </xf>
    <xf numFmtId="0" fontId="0" fillId="0" borderId="14" xfId="0" applyFill="1" applyBorder="1" applyAlignment="1" applyProtection="1"/>
    <xf numFmtId="0" fontId="0" fillId="0" borderId="15" xfId="0" applyBorder="1" applyAlignment="1"/>
    <xf numFmtId="44" fontId="0" fillId="0" borderId="9" xfId="0" applyNumberFormat="1" applyFill="1" applyBorder="1" applyAlignment="1" applyProtection="1">
      <alignment horizontal="center"/>
    </xf>
    <xf numFmtId="44" fontId="0" fillId="2" borderId="9" xfId="0" applyNumberFormat="1" applyFill="1" applyBorder="1" applyAlignment="1" applyProtection="1">
      <alignment horizontal="center"/>
    </xf>
    <xf numFmtId="44" fontId="1" fillId="0" borderId="13" xfId="0" applyNumberFormat="1" applyFont="1" applyFill="1" applyBorder="1" applyAlignment="1" applyProtection="1">
      <alignment horizontal="center"/>
      <protection locked="0"/>
    </xf>
    <xf numFmtId="165" fontId="0" fillId="0" borderId="6" xfId="0" applyNumberFormat="1" applyFont="1" applyFill="1" applyBorder="1" applyAlignment="1">
      <alignment horizontal="right" wrapText="1"/>
    </xf>
    <xf numFmtId="44" fontId="0" fillId="2" borderId="17" xfId="0" applyNumberFormat="1" applyFill="1" applyBorder="1" applyAlignment="1" applyProtection="1">
      <alignment horizontal="center"/>
    </xf>
    <xf numFmtId="0" fontId="0" fillId="0" borderId="1" xfId="0" applyFill="1" applyBorder="1" applyAlignment="1"/>
    <xf numFmtId="0" fontId="0" fillId="0" borderId="1" xfId="0" applyBorder="1" applyAlignment="1"/>
    <xf numFmtId="0" fontId="8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12" xfId="0" applyFill="1" applyBorder="1" applyAlignment="1"/>
    <xf numFmtId="0" fontId="0" fillId="0" borderId="11" xfId="0" applyBorder="1" applyAlignment="1"/>
    <xf numFmtId="0" fontId="0" fillId="0" borderId="12" xfId="0" applyBorder="1" applyAlignment="1"/>
    <xf numFmtId="0" fontId="0" fillId="0" borderId="7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2" borderId="23" xfId="0" applyFont="1" applyFill="1" applyBorder="1" applyAlignment="1" applyProtection="1">
      <alignment horizontal="center" vertical="center" wrapText="1"/>
    </xf>
    <xf numFmtId="0" fontId="0" fillId="2" borderId="8" xfId="0" applyFill="1" applyBorder="1" applyAlignment="1">
      <alignment horizontal="center"/>
    </xf>
    <xf numFmtId="0" fontId="9" fillId="0" borderId="16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2" borderId="18" xfId="0" applyFill="1" applyBorder="1" applyAlignment="1" applyProtection="1"/>
    <xf numFmtId="0" fontId="0" fillId="0" borderId="19" xfId="0" applyBorder="1" applyAlignment="1"/>
    <xf numFmtId="0" fontId="12" fillId="0" borderId="0" xfId="0" applyFont="1" applyAlignment="1"/>
    <xf numFmtId="0" fontId="6" fillId="0" borderId="0" xfId="0" applyFont="1" applyAlignment="1"/>
    <xf numFmtId="0" fontId="0" fillId="0" borderId="5" xfId="0" applyFill="1" applyBorder="1" applyAlignment="1" applyProtection="1">
      <alignment horizontal="left"/>
    </xf>
    <xf numFmtId="0" fontId="0" fillId="0" borderId="9" xfId="0" applyFill="1" applyBorder="1" applyAlignment="1" applyProtection="1">
      <alignment horizontal="left"/>
    </xf>
    <xf numFmtId="0" fontId="1" fillId="2" borderId="5" xfId="0" applyFont="1" applyFill="1" applyBorder="1" applyAlignment="1" applyProtection="1"/>
    <xf numFmtId="0" fontId="0" fillId="0" borderId="9" xfId="0" applyBorder="1" applyAlignment="1"/>
    <xf numFmtId="0" fontId="9" fillId="2" borderId="10" xfId="0" applyFont="1" applyFill="1" applyBorder="1" applyAlignment="1" applyProtection="1">
      <alignment horizontal="center" vertical="center" wrapText="1"/>
    </xf>
    <xf numFmtId="0" fontId="0" fillId="2" borderId="6" xfId="0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44"/>
  <sheetViews>
    <sheetView tabSelected="1" zoomScaleNormal="100" workbookViewId="0">
      <selection activeCell="B2" sqref="B2:H2"/>
    </sheetView>
  </sheetViews>
  <sheetFormatPr defaultRowHeight="15" x14ac:dyDescent="0.25"/>
  <cols>
    <col min="1" max="2" width="9.140625" style="8"/>
    <col min="3" max="3" width="92.28515625" style="8" customWidth="1"/>
    <col min="4" max="4" width="16.140625" style="8" customWidth="1"/>
    <col min="5" max="8" width="12" style="8" customWidth="1"/>
    <col min="9" max="9" width="16.5703125" style="8" customWidth="1"/>
    <col min="10" max="10" width="12" style="8" customWidth="1"/>
    <col min="11" max="11" width="13.7109375" style="8" customWidth="1"/>
    <col min="12" max="13" width="12" style="8" customWidth="1"/>
    <col min="14" max="14" width="13.42578125" style="8" customWidth="1"/>
    <col min="15" max="20" width="12" style="8" customWidth="1"/>
    <col min="21" max="21" width="15.7109375" style="8" customWidth="1"/>
    <col min="22" max="22" width="19.7109375" style="8" customWidth="1"/>
    <col min="23" max="23" width="17.5703125" style="8" bestFit="1" customWidth="1"/>
    <col min="24" max="24" width="13.85546875" style="8" bestFit="1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4"/>
      <c r="C1"/>
      <c r="D1"/>
      <c r="E1"/>
      <c r="F1"/>
      <c r="G1"/>
      <c r="H1"/>
      <c r="I1"/>
    </row>
    <row r="2" spans="1:9" ht="23.25" x14ac:dyDescent="0.35">
      <c r="B2" s="55" t="s">
        <v>78</v>
      </c>
      <c r="C2" s="56"/>
      <c r="D2" s="56"/>
      <c r="E2" s="56"/>
      <c r="F2" s="56"/>
      <c r="G2" s="56"/>
      <c r="H2" s="56"/>
      <c r="I2" s="3"/>
    </row>
    <row r="3" spans="1:9" x14ac:dyDescent="0.25">
      <c r="B3" s="14"/>
      <c r="C3"/>
      <c r="D3"/>
      <c r="E3"/>
      <c r="F3"/>
      <c r="G3"/>
      <c r="H3"/>
      <c r="I3"/>
    </row>
    <row r="4" spans="1:9" ht="21" x14ac:dyDescent="0.25">
      <c r="B4" s="57" t="s">
        <v>32</v>
      </c>
      <c r="C4" s="56"/>
      <c r="D4"/>
      <c r="E4"/>
      <c r="F4"/>
      <c r="G4"/>
      <c r="H4"/>
      <c r="I4"/>
    </row>
    <row r="5" spans="1:9" ht="15.75" x14ac:dyDescent="0.25">
      <c r="B5" s="15" t="s">
        <v>33</v>
      </c>
      <c r="C5" s="58" t="s">
        <v>34</v>
      </c>
      <c r="D5" s="58"/>
      <c r="E5" s="58"/>
      <c r="F5" s="58"/>
      <c r="G5" s="58"/>
      <c r="H5" s="59"/>
      <c r="I5" s="59"/>
    </row>
    <row r="6" spans="1:9" ht="15.75" x14ac:dyDescent="0.25">
      <c r="B6" s="15" t="s">
        <v>35</v>
      </c>
      <c r="C6" s="58" t="s">
        <v>36</v>
      </c>
      <c r="D6" s="58"/>
      <c r="E6" s="58"/>
      <c r="F6" s="58"/>
      <c r="G6" s="58"/>
      <c r="H6" s="59"/>
      <c r="I6" s="59"/>
    </row>
    <row r="7" spans="1:9" ht="35.1" customHeight="1" x14ac:dyDescent="0.25">
      <c r="B7" s="15" t="s">
        <v>37</v>
      </c>
      <c r="C7" s="60" t="s">
        <v>54</v>
      </c>
      <c r="D7" s="60"/>
      <c r="E7" s="60"/>
      <c r="F7" s="60"/>
      <c r="G7" s="61"/>
      <c r="H7" s="48"/>
      <c r="I7" s="48"/>
    </row>
    <row r="8" spans="1:9" ht="35.1" customHeight="1" x14ac:dyDescent="0.25">
      <c r="A8" s="16"/>
      <c r="B8" s="17" t="s">
        <v>38</v>
      </c>
      <c r="C8" s="60" t="s">
        <v>76</v>
      </c>
      <c r="D8" s="60"/>
      <c r="E8" s="60"/>
      <c r="F8" s="60"/>
      <c r="G8" s="60"/>
      <c r="H8" s="48"/>
      <c r="I8" s="48"/>
    </row>
    <row r="9" spans="1:9" ht="18.75" x14ac:dyDescent="0.3">
      <c r="B9" s="14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62" t="s">
        <v>39</v>
      </c>
      <c r="C10" s="63"/>
      <c r="D10" s="63"/>
      <c r="E10" s="63"/>
      <c r="F10" s="63"/>
      <c r="G10" s="63"/>
      <c r="H10" s="50"/>
      <c r="I10" s="50"/>
    </row>
    <row r="11" spans="1:9" x14ac:dyDescent="0.25">
      <c r="B11" s="64" t="s">
        <v>40</v>
      </c>
      <c r="C11" s="65"/>
      <c r="D11" s="64" t="s">
        <v>41</v>
      </c>
      <c r="E11" s="48"/>
      <c r="F11" s="48"/>
      <c r="G11" s="48"/>
      <c r="H11" s="48"/>
      <c r="I11" s="48"/>
    </row>
    <row r="12" spans="1:9" x14ac:dyDescent="0.25">
      <c r="B12" s="47" t="s">
        <v>42</v>
      </c>
      <c r="C12" s="48"/>
      <c r="D12" s="53" t="s">
        <v>73</v>
      </c>
      <c r="E12" s="54"/>
      <c r="F12" s="54"/>
      <c r="G12" s="54"/>
      <c r="H12" s="54"/>
      <c r="I12" s="52"/>
    </row>
    <row r="13" spans="1:9" x14ac:dyDescent="0.25">
      <c r="B13" s="47" t="s">
        <v>43</v>
      </c>
      <c r="C13" s="48"/>
      <c r="D13" s="48" t="s">
        <v>44</v>
      </c>
      <c r="E13" s="48"/>
      <c r="F13" s="48"/>
      <c r="G13" s="48"/>
      <c r="H13" s="48"/>
      <c r="I13" s="48"/>
    </row>
    <row r="14" spans="1:9" x14ac:dyDescent="0.25">
      <c r="B14" s="47" t="s">
        <v>45</v>
      </c>
      <c r="C14" s="48"/>
      <c r="D14" s="48" t="s">
        <v>30</v>
      </c>
      <c r="E14" s="48"/>
      <c r="F14" s="48"/>
      <c r="G14" s="48"/>
      <c r="H14" s="48"/>
      <c r="I14" s="48"/>
    </row>
    <row r="15" spans="1:9" x14ac:dyDescent="0.25">
      <c r="B15" s="47" t="s">
        <v>46</v>
      </c>
      <c r="C15" s="48"/>
      <c r="D15" s="48" t="s">
        <v>77</v>
      </c>
      <c r="E15" s="48"/>
      <c r="F15" s="48"/>
      <c r="G15" s="48"/>
      <c r="H15" s="48"/>
      <c r="I15" s="48"/>
    </row>
    <row r="16" spans="1:9" x14ac:dyDescent="0.25">
      <c r="B16" s="47" t="s">
        <v>47</v>
      </c>
      <c r="C16" s="48"/>
      <c r="D16" s="48" t="s">
        <v>28</v>
      </c>
      <c r="E16" s="48"/>
      <c r="F16" s="48"/>
      <c r="G16" s="48"/>
      <c r="H16" s="48"/>
      <c r="I16" s="48"/>
    </row>
    <row r="17" spans="1:22" x14ac:dyDescent="0.25">
      <c r="B17" s="47" t="s">
        <v>48</v>
      </c>
      <c r="C17" s="48"/>
      <c r="D17" s="48" t="s">
        <v>72</v>
      </c>
      <c r="E17" s="48"/>
      <c r="F17" s="48"/>
      <c r="G17" s="48"/>
      <c r="H17" s="48"/>
      <c r="I17" s="48"/>
    </row>
    <row r="18" spans="1:22" x14ac:dyDescent="0.25">
      <c r="B18" s="51" t="s">
        <v>55</v>
      </c>
      <c r="C18" s="52"/>
      <c r="D18" s="53" t="s">
        <v>21</v>
      </c>
      <c r="E18" s="54"/>
      <c r="F18" s="54"/>
      <c r="G18" s="54"/>
      <c r="H18" s="54"/>
      <c r="I18" s="52"/>
    </row>
    <row r="19" spans="1:22" x14ac:dyDescent="0.25">
      <c r="B19" s="51" t="s">
        <v>56</v>
      </c>
      <c r="C19" s="52"/>
      <c r="D19" s="53" t="s">
        <v>29</v>
      </c>
      <c r="E19" s="54"/>
      <c r="F19" s="54"/>
      <c r="G19" s="54"/>
      <c r="H19" s="54"/>
      <c r="I19" s="52"/>
    </row>
    <row r="20" spans="1:22" x14ac:dyDescent="0.25">
      <c r="B20" s="47" t="s">
        <v>49</v>
      </c>
      <c r="C20" s="48"/>
      <c r="D20" s="48" t="s">
        <v>27</v>
      </c>
      <c r="E20" s="48"/>
      <c r="F20" s="48"/>
      <c r="G20" s="48"/>
      <c r="H20" s="48"/>
      <c r="I20" s="48"/>
    </row>
    <row r="21" spans="1:22" x14ac:dyDescent="0.25">
      <c r="B21" s="51" t="s">
        <v>59</v>
      </c>
      <c r="C21" s="52"/>
      <c r="D21" s="53" t="s">
        <v>22</v>
      </c>
      <c r="E21" s="54"/>
      <c r="F21" s="54"/>
      <c r="G21" s="54"/>
      <c r="H21" s="54"/>
      <c r="I21" s="52"/>
    </row>
    <row r="22" spans="1:22" x14ac:dyDescent="0.25">
      <c r="B22" s="47" t="s">
        <v>50</v>
      </c>
      <c r="C22" s="48"/>
      <c r="D22" s="48" t="s">
        <v>23</v>
      </c>
      <c r="E22" s="48"/>
      <c r="F22" s="48"/>
      <c r="G22" s="48"/>
      <c r="H22" s="48"/>
      <c r="I22" s="48"/>
    </row>
    <row r="23" spans="1:22" x14ac:dyDescent="0.25">
      <c r="B23" s="47" t="s">
        <v>51</v>
      </c>
      <c r="C23" s="48"/>
      <c r="D23" s="48" t="s">
        <v>20</v>
      </c>
      <c r="E23" s="48"/>
      <c r="F23" s="48"/>
      <c r="G23" s="48"/>
      <c r="H23" s="48"/>
      <c r="I23" s="48"/>
    </row>
    <row r="24" spans="1:22" x14ac:dyDescent="0.25">
      <c r="B24" s="51" t="s">
        <v>57</v>
      </c>
      <c r="C24" s="52"/>
      <c r="D24" s="53" t="s">
        <v>71</v>
      </c>
      <c r="E24" s="54"/>
      <c r="F24" s="54"/>
      <c r="G24" s="54"/>
      <c r="H24" s="54"/>
      <c r="I24" s="52"/>
    </row>
    <row r="25" spans="1:22" x14ac:dyDescent="0.25">
      <c r="B25" s="51" t="s">
        <v>58</v>
      </c>
      <c r="C25" s="52"/>
      <c r="D25" s="53" t="s">
        <v>24</v>
      </c>
      <c r="E25" s="54"/>
      <c r="F25" s="54"/>
      <c r="G25" s="54"/>
      <c r="H25" s="54"/>
      <c r="I25" s="52"/>
    </row>
    <row r="26" spans="1:22" x14ac:dyDescent="0.25">
      <c r="B26" s="47" t="s">
        <v>60</v>
      </c>
      <c r="C26" s="48"/>
      <c r="D26" s="48" t="s">
        <v>31</v>
      </c>
      <c r="E26" s="48"/>
      <c r="F26" s="48"/>
      <c r="G26" s="48"/>
      <c r="H26" s="48"/>
      <c r="I26" s="48"/>
    </row>
    <row r="27" spans="1:22" x14ac:dyDescent="0.25">
      <c r="B27" s="18"/>
      <c r="C27" s="19"/>
      <c r="D27" s="19"/>
      <c r="E27" s="20"/>
      <c r="F27" s="19"/>
      <c r="G27" s="19"/>
      <c r="H27" s="19"/>
      <c r="I27" s="19"/>
    </row>
    <row r="28" spans="1:22" ht="21" x14ac:dyDescent="0.35">
      <c r="B28" s="72" t="s">
        <v>52</v>
      </c>
      <c r="C28" s="73"/>
      <c r="D28"/>
      <c r="E28"/>
      <c r="F28"/>
      <c r="G28"/>
      <c r="H28"/>
      <c r="I28"/>
    </row>
    <row r="29" spans="1:22" ht="24.95" customHeight="1" thickBot="1" x14ac:dyDescent="0.3">
      <c r="A29" s="21"/>
      <c r="B29" s="49" t="s">
        <v>53</v>
      </c>
      <c r="C29" s="50"/>
      <c r="D29" s="50"/>
      <c r="E29" s="50"/>
      <c r="F29" s="50"/>
      <c r="G29" s="22"/>
      <c r="H29" s="38"/>
      <c r="I29" s="38"/>
      <c r="J29" s="39"/>
      <c r="K29" s="39"/>
      <c r="L29" s="39"/>
      <c r="M29" s="39"/>
      <c r="N29" s="39"/>
      <c r="O29" s="39"/>
      <c r="P29" s="39"/>
      <c r="Q29" s="39"/>
      <c r="R29" s="39"/>
    </row>
    <row r="30" spans="1:22" s="9" customFormat="1" ht="32.25" customHeight="1" thickBot="1" x14ac:dyDescent="0.3">
      <c r="B30" s="68" t="s">
        <v>19</v>
      </c>
      <c r="C30" s="69"/>
      <c r="D30" s="12" t="s">
        <v>0</v>
      </c>
      <c r="E30" s="10" t="s">
        <v>2</v>
      </c>
      <c r="F30" s="10" t="s">
        <v>3</v>
      </c>
      <c r="G30" s="10" t="s">
        <v>13</v>
      </c>
      <c r="H30" s="10" t="s">
        <v>12</v>
      </c>
      <c r="I30" s="10" t="s">
        <v>8</v>
      </c>
      <c r="J30" s="10" t="s">
        <v>14</v>
      </c>
      <c r="K30" s="10" t="s">
        <v>16</v>
      </c>
      <c r="L30" s="10" t="s">
        <v>9</v>
      </c>
      <c r="M30" s="10" t="s">
        <v>6</v>
      </c>
      <c r="N30" s="10" t="s">
        <v>5</v>
      </c>
      <c r="O30" s="10" t="s">
        <v>7</v>
      </c>
      <c r="P30" s="10" t="s">
        <v>4</v>
      </c>
      <c r="Q30" s="10" t="s">
        <v>10</v>
      </c>
      <c r="R30" s="10" t="s">
        <v>11</v>
      </c>
      <c r="S30" s="10" t="s">
        <v>15</v>
      </c>
      <c r="T30" s="10" t="s">
        <v>26</v>
      </c>
      <c r="U30" s="78" t="s">
        <v>25</v>
      </c>
      <c r="V30" s="66" t="s">
        <v>61</v>
      </c>
    </row>
    <row r="31" spans="1:22" x14ac:dyDescent="0.25">
      <c r="B31" s="70" t="s">
        <v>62</v>
      </c>
      <c r="C31" s="71"/>
      <c r="D31" s="6" t="s">
        <v>0</v>
      </c>
      <c r="E31" s="6" t="s">
        <v>18</v>
      </c>
      <c r="F31" s="7" t="s">
        <v>18</v>
      </c>
      <c r="G31" s="7" t="s">
        <v>18</v>
      </c>
      <c r="H31" s="7" t="s">
        <v>18</v>
      </c>
      <c r="I31" s="7" t="s">
        <v>18</v>
      </c>
      <c r="J31" s="7" t="s">
        <v>18</v>
      </c>
      <c r="K31" s="7" t="s">
        <v>18</v>
      </c>
      <c r="L31" s="7" t="s">
        <v>18</v>
      </c>
      <c r="M31" s="7" t="s">
        <v>18</v>
      </c>
      <c r="N31" s="7" t="s">
        <v>18</v>
      </c>
      <c r="O31" s="7" t="s">
        <v>18</v>
      </c>
      <c r="P31" s="7" t="s">
        <v>18</v>
      </c>
      <c r="Q31" s="7" t="s">
        <v>18</v>
      </c>
      <c r="R31" s="7" t="s">
        <v>18</v>
      </c>
      <c r="S31" s="7" t="s">
        <v>18</v>
      </c>
      <c r="T31" s="30" t="s">
        <v>17</v>
      </c>
      <c r="U31" s="79"/>
      <c r="V31" s="67"/>
    </row>
    <row r="32" spans="1:22" x14ac:dyDescent="0.25">
      <c r="B32" s="74" t="s">
        <v>63</v>
      </c>
      <c r="C32" s="75"/>
      <c r="D32" s="4" t="s">
        <v>1</v>
      </c>
      <c r="E32" s="4"/>
      <c r="F32" s="5">
        <v>3</v>
      </c>
      <c r="G32" s="5"/>
      <c r="H32" s="5"/>
      <c r="I32" s="5"/>
      <c r="J32" s="5"/>
      <c r="K32" s="5"/>
      <c r="L32" s="5"/>
      <c r="M32" s="5"/>
      <c r="N32" s="5">
        <v>1</v>
      </c>
      <c r="O32" s="5"/>
      <c r="P32" s="5"/>
      <c r="Q32" s="5"/>
      <c r="R32" s="5"/>
      <c r="S32" s="5"/>
      <c r="T32" s="31">
        <f t="shared" ref="T32:T38" si="0">SUM(E32:S32)</f>
        <v>4</v>
      </c>
      <c r="U32" s="45">
        <v>1386</v>
      </c>
      <c r="V32" s="42">
        <f t="shared" ref="V32:V33" si="1">ROUND(T32*U32,2)</f>
        <v>5544</v>
      </c>
    </row>
    <row r="33" spans="2:24" x14ac:dyDescent="0.25">
      <c r="B33" s="74" t="s">
        <v>64</v>
      </c>
      <c r="C33" s="75"/>
      <c r="D33" s="4" t="s">
        <v>1</v>
      </c>
      <c r="E33" s="4"/>
      <c r="F33" s="5">
        <v>1</v>
      </c>
      <c r="G33" s="5"/>
      <c r="H33" s="5"/>
      <c r="I33" s="5"/>
      <c r="J33" s="5"/>
      <c r="K33" s="5">
        <v>1</v>
      </c>
      <c r="L33" s="5"/>
      <c r="M33" s="5"/>
      <c r="N33" s="5"/>
      <c r="O33" s="5"/>
      <c r="P33" s="5"/>
      <c r="Q33" s="5"/>
      <c r="R33" s="5"/>
      <c r="S33" s="5"/>
      <c r="T33" s="31">
        <f t="shared" si="0"/>
        <v>2</v>
      </c>
      <c r="U33" s="45">
        <v>1386</v>
      </c>
      <c r="V33" s="42">
        <f t="shared" si="1"/>
        <v>2772</v>
      </c>
    </row>
    <row r="34" spans="2:24" x14ac:dyDescent="0.25">
      <c r="B34" s="76" t="s">
        <v>65</v>
      </c>
      <c r="C34" s="77"/>
      <c r="D34" s="6" t="s">
        <v>0</v>
      </c>
      <c r="E34" s="6" t="s">
        <v>18</v>
      </c>
      <c r="F34" s="7" t="s">
        <v>18</v>
      </c>
      <c r="G34" s="7" t="s">
        <v>18</v>
      </c>
      <c r="H34" s="7" t="s">
        <v>18</v>
      </c>
      <c r="I34" s="7" t="s">
        <v>18</v>
      </c>
      <c r="J34" s="7" t="s">
        <v>18</v>
      </c>
      <c r="K34" s="7" t="s">
        <v>18</v>
      </c>
      <c r="L34" s="7" t="s">
        <v>18</v>
      </c>
      <c r="M34" s="7" t="s">
        <v>18</v>
      </c>
      <c r="N34" s="7" t="s">
        <v>18</v>
      </c>
      <c r="O34" s="7" t="s">
        <v>18</v>
      </c>
      <c r="P34" s="7" t="s">
        <v>18</v>
      </c>
      <c r="Q34" s="7" t="s">
        <v>18</v>
      </c>
      <c r="R34" s="7" t="s">
        <v>18</v>
      </c>
      <c r="S34" s="7" t="s">
        <v>18</v>
      </c>
      <c r="T34" s="37"/>
      <c r="U34" s="46"/>
      <c r="V34" s="43"/>
    </row>
    <row r="35" spans="2:24" x14ac:dyDescent="0.25">
      <c r="B35" s="36" t="s">
        <v>66</v>
      </c>
      <c r="C35" s="35"/>
      <c r="D35" s="4" t="s">
        <v>1</v>
      </c>
      <c r="E35" s="4"/>
      <c r="F35" s="5"/>
      <c r="G35" s="5"/>
      <c r="H35" s="5">
        <v>2</v>
      </c>
      <c r="I35" s="5"/>
      <c r="J35" s="5"/>
      <c r="K35" s="5"/>
      <c r="L35" s="5"/>
      <c r="M35" s="5"/>
      <c r="N35" s="5"/>
      <c r="O35" s="5">
        <v>1</v>
      </c>
      <c r="P35" s="5"/>
      <c r="Q35" s="5"/>
      <c r="R35" s="5"/>
      <c r="S35" s="5"/>
      <c r="T35" s="31">
        <f t="shared" si="0"/>
        <v>3</v>
      </c>
      <c r="U35" s="45">
        <v>96</v>
      </c>
      <c r="V35" s="42">
        <f t="shared" ref="V35:V38" si="2">ROUND(T35*U35,2)</f>
        <v>288</v>
      </c>
    </row>
    <row r="36" spans="2:24" x14ac:dyDescent="0.25">
      <c r="B36" s="36" t="s">
        <v>69</v>
      </c>
      <c r="C36" s="35"/>
      <c r="D36" s="4" t="s">
        <v>1</v>
      </c>
      <c r="E36" s="4"/>
      <c r="F36" s="5"/>
      <c r="G36" s="5"/>
      <c r="H36" s="5">
        <v>2</v>
      </c>
      <c r="I36" s="5"/>
      <c r="J36" s="5"/>
      <c r="K36" s="5"/>
      <c r="L36" s="5"/>
      <c r="M36" s="5">
        <v>5</v>
      </c>
      <c r="N36" s="5">
        <v>2</v>
      </c>
      <c r="O36" s="5">
        <v>1</v>
      </c>
      <c r="P36" s="5"/>
      <c r="Q36" s="5"/>
      <c r="R36" s="5"/>
      <c r="S36" s="5"/>
      <c r="T36" s="31">
        <f t="shared" si="0"/>
        <v>10</v>
      </c>
      <c r="U36" s="45">
        <v>42</v>
      </c>
      <c r="V36" s="42">
        <f t="shared" si="2"/>
        <v>420</v>
      </c>
    </row>
    <row r="37" spans="2:24" ht="15.75" thickBot="1" x14ac:dyDescent="0.3">
      <c r="B37" s="36" t="s">
        <v>68</v>
      </c>
      <c r="C37" s="35"/>
      <c r="D37" s="4" t="s">
        <v>1</v>
      </c>
      <c r="E37" s="23"/>
      <c r="F37" s="24"/>
      <c r="G37" s="24"/>
      <c r="H37" s="24"/>
      <c r="I37" s="24"/>
      <c r="J37" s="24"/>
      <c r="K37" s="24"/>
      <c r="L37" s="24"/>
      <c r="M37" s="24">
        <v>5</v>
      </c>
      <c r="N37" s="24"/>
      <c r="O37" s="24">
        <v>2</v>
      </c>
      <c r="P37" s="24"/>
      <c r="Q37" s="24"/>
      <c r="R37" s="24"/>
      <c r="S37" s="24"/>
      <c r="T37" s="31">
        <f t="shared" si="0"/>
        <v>7</v>
      </c>
      <c r="U37" s="45">
        <v>136</v>
      </c>
      <c r="V37" s="42">
        <f t="shared" si="2"/>
        <v>952</v>
      </c>
    </row>
    <row r="38" spans="2:24" ht="32.25" thickBot="1" x14ac:dyDescent="0.3">
      <c r="B38" s="40" t="s">
        <v>67</v>
      </c>
      <c r="C38" s="41"/>
      <c r="D38" s="13" t="s">
        <v>1</v>
      </c>
      <c r="E38" s="13"/>
      <c r="F38" s="33"/>
      <c r="G38" s="33"/>
      <c r="H38" s="33"/>
      <c r="I38" s="33"/>
      <c r="J38" s="33"/>
      <c r="K38" s="33"/>
      <c r="L38" s="33"/>
      <c r="M38" s="33">
        <v>4</v>
      </c>
      <c r="N38" s="33"/>
      <c r="O38" s="33"/>
      <c r="P38" s="33"/>
      <c r="Q38" s="33"/>
      <c r="R38" s="33"/>
      <c r="S38" s="33"/>
      <c r="T38" s="34">
        <f t="shared" si="0"/>
        <v>4</v>
      </c>
      <c r="U38" s="45">
        <v>381</v>
      </c>
      <c r="V38" s="42">
        <f t="shared" si="2"/>
        <v>1524</v>
      </c>
      <c r="W38" s="26" t="s">
        <v>70</v>
      </c>
      <c r="X38" s="26" t="s">
        <v>74</v>
      </c>
    </row>
    <row r="39" spans="2:24" ht="16.5" thickBot="1" x14ac:dyDescent="0.3"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9"/>
      <c r="U39" s="32" t="s">
        <v>75</v>
      </c>
      <c r="V39" s="44">
        <f t="array" ref="V39">SUM(ROUND(V32:V38,2))</f>
        <v>11500</v>
      </c>
      <c r="W39" s="27">
        <f>ROUND(V39*0.21,2)</f>
        <v>2415</v>
      </c>
      <c r="X39" s="28">
        <f>ROUND(V39+W39,2)</f>
        <v>13915</v>
      </c>
    </row>
    <row r="44" spans="2:24" x14ac:dyDescent="0.25">
      <c r="F44" s="11"/>
    </row>
  </sheetData>
  <mergeCells count="48">
    <mergeCell ref="B32:C32"/>
    <mergeCell ref="B33:C33"/>
    <mergeCell ref="B34:C34"/>
    <mergeCell ref="B19:C19"/>
    <mergeCell ref="U30:U31"/>
    <mergeCell ref="V30:V31"/>
    <mergeCell ref="B30:C30"/>
    <mergeCell ref="B31:C31"/>
    <mergeCell ref="D22:I22"/>
    <mergeCell ref="B23:C23"/>
    <mergeCell ref="D23:I23"/>
    <mergeCell ref="B24:C24"/>
    <mergeCell ref="B25:C25"/>
    <mergeCell ref="B26:C26"/>
    <mergeCell ref="D26:I26"/>
    <mergeCell ref="B28:C28"/>
    <mergeCell ref="D24:I24"/>
    <mergeCell ref="D25:I25"/>
    <mergeCell ref="B22:C22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B14:C14"/>
    <mergeCell ref="B29:F29"/>
    <mergeCell ref="B21:C21"/>
    <mergeCell ref="D21:I21"/>
    <mergeCell ref="B20:C20"/>
    <mergeCell ref="D20:I20"/>
    <mergeCell ref="D14:I14"/>
    <mergeCell ref="D15:I15"/>
    <mergeCell ref="B16:C16"/>
    <mergeCell ref="D16:I16"/>
    <mergeCell ref="B17:C17"/>
    <mergeCell ref="D17:I17"/>
    <mergeCell ref="B15:C15"/>
    <mergeCell ref="D18:I18"/>
    <mergeCell ref="D19:I19"/>
    <mergeCell ref="B18:C18"/>
  </mergeCells>
  <pageMargins left="0.25" right="0.25" top="0.75" bottom="0.75" header="0.3" footer="0.3"/>
  <pageSetup paperSize="9" scale="36" orientation="landscape" r:id="rId1"/>
  <ignoredErrors>
    <ignoredError sqref="V39:X39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E4BF312-BABF-4600-A1B3-079B938CF5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713292-70EC-4578-B3CF-B8D70A49BA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504ECCF-C444-4F7C-9BB0-FBC6ED8ADCD0}">
  <ds:schemaRefs>
    <ds:schemaRef ds:uri="9064ffdd-f76f-45f3-a12a-acef73e87d1f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2019-12-09T10:09:34Z</cp:lastPrinted>
  <dcterms:created xsi:type="dcterms:W3CDTF">2014-09-08T07:53:43Z</dcterms:created>
  <dcterms:modified xsi:type="dcterms:W3CDTF">2020-07-17T09:32:32Z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