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35_Drobné ICT - 3.Q 2018 II\1_Výzva a ZD\"/>
    </mc:Choice>
  </mc:AlternateContent>
  <bookViews>
    <workbookView xWindow="0" yWindow="0" windowWidth="50100" windowHeight="12510"/>
  </bookViews>
  <sheets>
    <sheet name="Drobné ICT - příloha č. 1" sheetId="1" r:id="rId1"/>
  </sheets>
  <calcPr calcId="162913"/>
  <customWorkbookViews>
    <customWorkbookView name="Biľová Oľga – osobní zobrazení" guid="{F4BE95DB-4B33-4787-8F5E-C04610E57690}" mergeInterval="0" personalView="1" maximized="1" xWindow="1672" yWindow="-8" windowWidth="1696" windowHeight="1026" activeSheetId="1"/>
  </customWorkbookViews>
</workbook>
</file>

<file path=xl/calcChain.xml><?xml version="1.0" encoding="utf-8"?>
<calcChain xmlns="http://schemas.openxmlformats.org/spreadsheetml/2006/main">
  <c r="T53" i="1" l="1"/>
  <c r="U53" i="1" s="1"/>
  <c r="V53" i="1" s="1"/>
  <c r="U34" i="1" l="1"/>
  <c r="V34" i="1" s="1"/>
  <c r="U33" i="1"/>
  <c r="V33" i="1" s="1"/>
  <c r="R52" i="1"/>
  <c r="T52" i="1" s="1"/>
  <c r="R51" i="1"/>
  <c r="T51" i="1" s="1"/>
  <c r="R50" i="1"/>
  <c r="T50" i="1" s="1"/>
  <c r="R49" i="1"/>
  <c r="T49" i="1" s="1"/>
  <c r="R48" i="1"/>
  <c r="T48" i="1" s="1"/>
  <c r="R47" i="1"/>
  <c r="T47" i="1" s="1"/>
  <c r="R46" i="1"/>
  <c r="T46" i="1" s="1"/>
  <c r="R45" i="1"/>
  <c r="T45" i="1" s="1"/>
  <c r="R43" i="1"/>
  <c r="T43" i="1" s="1"/>
  <c r="R42" i="1"/>
  <c r="T42" i="1" s="1"/>
  <c r="R41" i="1"/>
  <c r="T41" i="1" s="1"/>
  <c r="R40" i="1"/>
  <c r="T40" i="1" s="1"/>
  <c r="R39" i="1"/>
  <c r="T39" i="1" s="1"/>
  <c r="R37" i="1"/>
  <c r="T37" i="1" s="1"/>
  <c r="U37" i="1" s="1"/>
  <c r="V37" i="1" s="1"/>
  <c r="R35" i="1"/>
  <c r="T35" i="1" s="1"/>
  <c r="U35" i="1" s="1"/>
  <c r="V35" i="1" s="1"/>
  <c r="R34" i="1"/>
  <c r="T34" i="1" s="1"/>
  <c r="R33" i="1"/>
  <c r="T33" i="1" s="1"/>
  <c r="R32" i="1"/>
  <c r="T32" i="1" s="1"/>
  <c r="U32" i="1" s="1"/>
  <c r="V32" i="1" s="1"/>
  <c r="R31" i="1"/>
  <c r="T31" i="1" s="1"/>
  <c r="U31" i="1" s="1"/>
  <c r="V31" i="1" s="1"/>
  <c r="R30" i="1"/>
  <c r="T30" i="1"/>
  <c r="T54" i="1" s="1"/>
  <c r="U47" i="1" l="1"/>
  <c r="V47" i="1"/>
  <c r="U39" i="1"/>
  <c r="V39" i="1" s="1"/>
  <c r="U48" i="1"/>
  <c r="V48" i="1" s="1"/>
  <c r="U52" i="1"/>
  <c r="V52" i="1" s="1"/>
  <c r="U40" i="1"/>
  <c r="V40" i="1" s="1"/>
  <c r="U45" i="1"/>
  <c r="V45" i="1" s="1"/>
  <c r="U49" i="1"/>
  <c r="V49" i="1" s="1"/>
  <c r="U42" i="1"/>
  <c r="V42" i="1"/>
  <c r="U51" i="1"/>
  <c r="V51" i="1"/>
  <c r="U43" i="1"/>
  <c r="V43" i="1" s="1"/>
  <c r="U41" i="1"/>
  <c r="V41" i="1"/>
  <c r="U46" i="1"/>
  <c r="V46" i="1" s="1"/>
  <c r="U50" i="1"/>
  <c r="V50" i="1"/>
  <c r="U30" i="1"/>
  <c r="U54" i="1" s="1"/>
  <c r="V30" i="1" l="1"/>
  <c r="V54" i="1" s="1"/>
</calcChain>
</file>

<file path=xl/sharedStrings.xml><?xml version="1.0" encoding="utf-8"?>
<sst xmlns="http://schemas.openxmlformats.org/spreadsheetml/2006/main" count="166" uniqueCount="91">
  <si>
    <t>MJ</t>
  </si>
  <si>
    <t>ks</t>
  </si>
  <si>
    <t>Ústředí</t>
  </si>
  <si>
    <t>Praha</t>
  </si>
  <si>
    <t>Brno</t>
  </si>
  <si>
    <t>Hradec Králové</t>
  </si>
  <si>
    <t>Karlovy Vary</t>
  </si>
  <si>
    <t>Plzeň</t>
  </si>
  <si>
    <t>Střední Čechy</t>
  </si>
  <si>
    <t>Zlín</t>
  </si>
  <si>
    <t>Celkem</t>
  </si>
  <si>
    <t>Kusů</t>
  </si>
  <si>
    <t>Název zboží</t>
  </si>
  <si>
    <t>Ivo Chmeler, mobil: 606 034 577 , ivo.chmeler@csicr.cz</t>
  </si>
  <si>
    <t>Říkovská Romana, tel. 543 541 257, romana.rikovska@csicr.cz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</si>
  <si>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</si>
  <si>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</si>
  <si>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</si>
  <si>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</si>
  <si>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</si>
  <si>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Antony Irena, mobil: 728 856 652, irena.antony@csicr.cz</t>
  </si>
  <si>
    <t>Mikešová Lenka, mobil: 723 445 600, lenka.mikesova@csicr.cz</t>
  </si>
  <si>
    <t>1.</t>
  </si>
  <si>
    <t>2.</t>
  </si>
  <si>
    <t>3.</t>
  </si>
  <si>
    <t>4.</t>
  </si>
  <si>
    <t>Dodání požadovaného zboží do míst specifikovaných na jednotlivých listech tohoto souboru podle níže uvedeného adresáře.</t>
  </si>
  <si>
    <t>Samostatná fakturace pro jednotlivá odběrná místa.</t>
  </si>
  <si>
    <t>Pracoviště a adresy dodání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</si>
  <si>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</si>
  <si>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</si>
  <si>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</si>
  <si>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</si>
  <si>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</si>
  <si>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</si>
  <si>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</si>
  <si>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Kontaktní osoby</t>
  </si>
  <si>
    <t>Doplnění  cen do níže uvedeného položkového rozpočtu a jeho vložení jako přílohy do nabídky.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</si>
  <si>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</si>
  <si>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Setunská Hana, mobil: 728 947 118, hana.setunska@csicr.cz</t>
  </si>
  <si>
    <t>Galašová Ivana, mobil.: 607 005 369 , ivana.galasova@csicr.cz</t>
  </si>
  <si>
    <t>Vybrané zadávací podmínky</t>
  </si>
  <si>
    <t>Požadavky na zpracování a členění nabídky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</si>
  <si>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</si>
  <si>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České Budějovice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</si>
  <si>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Budějovice</t>
    </r>
  </si>
  <si>
    <t>Mauerová Drahomíra, mobil: 607 006 709, drahomira.mauerova@csicr.cz</t>
  </si>
  <si>
    <t>Liberec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</si>
  <si>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</si>
  <si>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</si>
  <si>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t>Pardubice</t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</si>
  <si>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</si>
  <si>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 Pardubice</t>
    </r>
  </si>
  <si>
    <t>Olomouc</t>
  </si>
  <si>
    <t>Čuková Jana, mobil: 723 576 318, jana.cukova@csicr.cz</t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</si>
  <si>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</si>
  <si>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t>Ostrava</t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</si>
  <si>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</si>
  <si>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</si>
  <si>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</si>
  <si>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</si>
  <si>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E6420 – Li-Ion, Type T54FJ, 11,1 V, 60 Wh  (Replace 58 Wh - 5200mAh)</t>
  </si>
  <si>
    <t>Dell Latitude E6430 – Li-ion, Type RFJMW, 11,1 V, 65 Wh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</si>
  <si>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</si>
  <si>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</si>
  <si>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</si>
  <si>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Dell Latitude E7450 - Li-ion Type 3RNFD, 7.4 V, 54 Wh (Replace Li-polymer, 7, 4V, 43 Wh - 5 800 mAh)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</si>
  <si>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</si>
  <si>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</si>
  <si>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</si>
  <si>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</si>
  <si>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</si>
  <si>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Prodlužovací HDMI kabel High Speed + Ethernet, zlacené kontakty, konektory HDMI A, délka 5 metrů</t>
  </si>
  <si>
    <t>Převodník  HDMI na VGA - HDMI - A 19 pin Male to VGA 15 pin Female Full HD with audio</t>
  </si>
  <si>
    <t>Konvertor VGA na HDMI - VGA 15 pin Male to HDMI A Female 1080p with audio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</si>
  <si>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</si>
  <si>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</si>
  <si>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USB myš optická, drátová, standardní velikost (ne mini), min. 2 tlačítka, rolovací kolečko, Win 10, černá</t>
  </si>
  <si>
    <t xml:space="preserve">USB Flash Disk 8 GB 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</si>
  <si>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</si>
  <si>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</si>
  <si>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Dockovací stanice Dell EURO 2 Simple E-port replikátor včetně napájecího adaptéru</t>
  </si>
  <si>
    <t>Lampa pro projektor BENQ SH915 včetně modulu</t>
  </si>
  <si>
    <t>Lampa pro projektor Dell S300 včetně modulu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</si>
  <si>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</si>
  <si>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ERGOTRON LX Dual Side-by-Side Arm, stolní držák, stolní rameno pro 2x 24“ LCD , polohovatelný, VESA uchycení (75x75 mm, 100x100 mm), náklon (-85°až 85°), natočení (360°)</t>
  </si>
  <si>
    <t>Celkem DPH v Kč (21%)</t>
  </si>
  <si>
    <t>X</t>
  </si>
  <si>
    <t>CELKEM</t>
  </si>
  <si>
    <t>Kompletní zadávací podmínky jsou stanoveny ve Výzvě k podání nabídek č.j. ČŠIG-3209/18-G42 (zveřejněné na profilu zadavatele: 
https://nen.nipez.cz/profil/CSI a webu: http://www.csicr.cz/cz/VEREJNE-ZAKAZKY).</t>
  </si>
  <si>
    <t>ČESKÁ ŠKOLNÍ INSPEKCE - PŘÍLOHA KUPNÍ SMLOUVY - Drobné ICT - 3.Q 2018 II. ČŠIG-S-509/18-G42, čj. ČŠIG-3209/18-G42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</si>
</sst>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\ &quot;Kč&quot;_-;\-* #,##0.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8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" xfId="0" applyBorder="1"/>
    <xf numFmtId="0" fontId="0" fillId="2" borderId="15" xfId="0" applyFill="1" applyBorder="1" applyAlignment="1" applyProtection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Fill="1" applyBorder="1" applyProtection="1"/>
    <xf numFmtId="0" fontId="0" fillId="0" borderId="15" xfId="0" applyFill="1" applyBorder="1" applyAlignment="1" applyProtection="1">
      <alignment horizontal="center"/>
    </xf>
    <xf numFmtId="44" fontId="0" fillId="0" borderId="15" xfId="0" applyNumberFormat="1" applyFill="1" applyBorder="1" applyAlignment="1" applyProtection="1">
      <alignment horizontal="center"/>
    </xf>
    <xf numFmtId="0" fontId="1" fillId="2" borderId="4" xfId="0" applyFont="1" applyFill="1" applyBorder="1" applyProtection="1"/>
    <xf numFmtId="0" fontId="0" fillId="0" borderId="4" xfId="0" applyFont="1" applyFill="1" applyBorder="1" applyProtection="1"/>
    <xf numFmtId="0" fontId="0" fillId="0" borderId="15" xfId="0" applyFont="1" applyFill="1" applyBorder="1" applyAlignment="1" applyProtection="1">
      <alignment horizontal="center"/>
    </xf>
    <xf numFmtId="0" fontId="0" fillId="3" borderId="4" xfId="0" applyFill="1" applyBorder="1" applyProtection="1"/>
    <xf numFmtId="0" fontId="0" fillId="0" borderId="0" xfId="0" applyFill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0" fillId="0" borderId="11" xfId="0" applyFill="1" applyBorder="1" applyAlignment="1"/>
    <xf numFmtId="0" fontId="0" fillId="0" borderId="8" xfId="0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7" xfId="0" applyFill="1" applyBorder="1" applyAlignment="1"/>
    <xf numFmtId="0" fontId="0" fillId="0" borderId="16" xfId="0" applyFill="1" applyBorder="1" applyAlignment="1"/>
    <xf numFmtId="0" fontId="0" fillId="0" borderId="12" xfId="0" applyFill="1" applyBorder="1" applyAlignment="1"/>
    <xf numFmtId="0" fontId="3" fillId="0" borderId="1" xfId="0" applyFont="1" applyBorder="1" applyAlignment="1">
      <alignment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0" fillId="2" borderId="18" xfId="0" applyFill="1" applyBorder="1" applyProtection="1"/>
    <xf numFmtId="0" fontId="1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Protection="1"/>
    <xf numFmtId="0" fontId="0" fillId="0" borderId="18" xfId="0" applyFill="1" applyBorder="1" applyProtection="1"/>
    <xf numFmtId="0" fontId="1" fillId="2" borderId="19" xfId="0" applyFont="1" applyFill="1" applyBorder="1" applyAlignment="1" applyProtection="1"/>
    <xf numFmtId="0" fontId="1" fillId="2" borderId="7" xfId="0" applyFont="1" applyFill="1" applyBorder="1" applyAlignment="1" applyProtection="1"/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0" fillId="0" borderId="20" xfId="0" applyFill="1" applyBorder="1" applyProtection="1"/>
    <xf numFmtId="0" fontId="0" fillId="0" borderId="22" xfId="0" applyFill="1" applyBorder="1" applyAlignment="1" applyProtection="1">
      <alignment horizontal="center"/>
    </xf>
    <xf numFmtId="0" fontId="11" fillId="0" borderId="23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2" borderId="5" xfId="0" applyFill="1" applyBorder="1" applyProtection="1"/>
    <xf numFmtId="0" fontId="0" fillId="0" borderId="15" xfId="0" applyFill="1" applyBorder="1" applyProtection="1"/>
    <xf numFmtId="0" fontId="1" fillId="2" borderId="15" xfId="0" applyFont="1" applyFill="1" applyBorder="1" applyProtection="1"/>
    <xf numFmtId="0" fontId="0" fillId="0" borderId="15" xfId="0" applyFont="1" applyFill="1" applyBorder="1" applyProtection="1"/>
    <xf numFmtId="0" fontId="0" fillId="0" borderId="22" xfId="0" applyFont="1" applyFill="1" applyBorder="1" applyProtection="1"/>
    <xf numFmtId="0" fontId="0" fillId="0" borderId="5" xfId="0" applyFill="1" applyBorder="1" applyProtection="1"/>
    <xf numFmtId="0" fontId="0" fillId="3" borderId="15" xfId="0" applyFill="1" applyBorder="1" applyProtection="1"/>
    <xf numFmtId="0" fontId="0" fillId="0" borderId="22" xfId="0" applyFill="1" applyBorder="1" applyProtection="1"/>
    <xf numFmtId="0" fontId="0" fillId="0" borderId="26" xfId="0" applyBorder="1"/>
    <xf numFmtId="0" fontId="0" fillId="0" borderId="27" xfId="0" applyFill="1" applyBorder="1" applyProtection="1"/>
    <xf numFmtId="0" fontId="0" fillId="0" borderId="0" xfId="0" applyFill="1" applyBorder="1" applyAlignment="1" applyProtection="1">
      <alignment horizontal="centerContinuous" vertic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44" fontId="1" fillId="0" borderId="3" xfId="0" applyNumberFormat="1" applyFont="1" applyFill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44" fontId="0" fillId="0" borderId="15" xfId="0" applyNumberFormat="1" applyFill="1" applyBorder="1" applyAlignment="1" applyProtection="1">
      <alignment horizontal="center"/>
      <protection locked="0"/>
    </xf>
    <xf numFmtId="165" fontId="0" fillId="0" borderId="2" xfId="0" applyNumberFormat="1" applyFill="1" applyBorder="1" applyAlignment="1" applyProtection="1">
      <alignment horizontal="center"/>
    </xf>
    <xf numFmtId="0" fontId="13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0" xfId="0" applyFill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0" fillId="0" borderId="1" xfId="0" applyFill="1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1.xml"/><Relationship Id="rId55" Type="http://schemas.openxmlformats.org/officeDocument/2006/relationships/revisionLog" Target="revisionLog55.xml"/><Relationship Id="rId50" Type="http://schemas.openxmlformats.org/officeDocument/2006/relationships/revisionLog" Target="revisionLog50.xml"/><Relationship Id="rId63" Type="http://schemas.openxmlformats.org/officeDocument/2006/relationships/revisionLog" Target="revisionLog3.xml"/><Relationship Id="rId59" Type="http://schemas.openxmlformats.org/officeDocument/2006/relationships/revisionLog" Target="revisionLog57.xml"/><Relationship Id="rId54" Type="http://schemas.openxmlformats.org/officeDocument/2006/relationships/revisionLog" Target="revisionLog54.xml"/><Relationship Id="rId62" Type="http://schemas.openxmlformats.org/officeDocument/2006/relationships/revisionLog" Target="revisionLog60.xml"/><Relationship Id="rId53" Type="http://schemas.openxmlformats.org/officeDocument/2006/relationships/revisionLog" Target="revisionLog53.xml"/><Relationship Id="rId58" Type="http://schemas.openxmlformats.org/officeDocument/2006/relationships/revisionLog" Target="revisionLog56.xml"/><Relationship Id="rId61" Type="http://schemas.openxmlformats.org/officeDocument/2006/relationships/revisionLog" Target="revisionLog59.xml"/><Relationship Id="rId57" Type="http://schemas.openxmlformats.org/officeDocument/2006/relationships/revisionLog" Target="revisionLog2.xml"/><Relationship Id="rId49" Type="http://schemas.openxmlformats.org/officeDocument/2006/relationships/revisionLog" Target="revisionLog49.xml"/><Relationship Id="rId60" Type="http://schemas.openxmlformats.org/officeDocument/2006/relationships/revisionLog" Target="revisionLog58.xml"/><Relationship Id="rId52" Type="http://schemas.openxmlformats.org/officeDocument/2006/relationships/revisionLog" Target="revisionLog52.xml"/><Relationship Id="rId65" Type="http://schemas.openxmlformats.org/officeDocument/2006/relationships/revisionLog" Target="revisionLog5.xml"/><Relationship Id="rId56" Type="http://schemas.openxmlformats.org/officeDocument/2006/relationships/revisionLog" Target="revisionLog1.xml"/><Relationship Id="rId6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E054141-5F70-4101-82AE-1F9D2A983927}" diskRevisions="1" revisionId="704">
  <header guid="{9199DF11-7E6B-4AF3-9D63-0111C4997B57}" dateTime="2018-06-26T10:30:31" maxSheetId="2" userName="Biľová Oľga" r:id="rId49" minRId="457" maxRId="458">
    <sheetIdMap count="1">
      <sheetId val="1"/>
    </sheetIdMap>
  </header>
  <header guid="{F024FF13-7D75-4516-BFE1-38719B813061}" dateTime="2018-06-26T10:31:28" maxSheetId="2" userName="Biľová Oľga" r:id="rId50" minRId="459" maxRId="479">
    <sheetIdMap count="1">
      <sheetId val="1"/>
    </sheetIdMap>
  </header>
  <header guid="{8D443B24-DECD-47BF-AABF-584C2DCA118B}" dateTime="2018-06-26T10:33:00" maxSheetId="2" userName="Biľová Oľga" r:id="rId51" minRId="480" maxRId="501">
    <sheetIdMap count="1">
      <sheetId val="1"/>
    </sheetIdMap>
  </header>
  <header guid="{9B562F56-B95A-4C45-9AEA-F7E137AB0222}" dateTime="2018-06-26T10:35:56" maxSheetId="2" userName="Biľová Oľga" r:id="rId52" minRId="502" maxRId="504">
    <sheetIdMap count="1">
      <sheetId val="1"/>
    </sheetIdMap>
  </header>
  <header guid="{641299B7-9A53-48DA-92B6-9AC6F659E560}" dateTime="2018-06-26T10:36:08" maxSheetId="2" userName="Biľová Oľga" r:id="rId53">
    <sheetIdMap count="1">
      <sheetId val="1"/>
    </sheetIdMap>
  </header>
  <header guid="{56B929C3-A662-42AC-906E-C7125BD6B46A}" dateTime="2018-06-26T10:45:47" maxSheetId="2" userName="Biľová Oľga" r:id="rId54" minRId="505" maxRId="552">
    <sheetIdMap count="1">
      <sheetId val="1"/>
    </sheetIdMap>
  </header>
  <header guid="{76ADD9C8-B14C-49B2-8312-B442552530F4}" dateTime="2018-06-26T10:46:41" maxSheetId="2" userName="Biľová Oľga" r:id="rId55" minRId="553" maxRId="600">
    <sheetIdMap count="1">
      <sheetId val="1"/>
    </sheetIdMap>
  </header>
  <header guid="{C2460278-473E-493C-854D-6AF89780E213}" dateTime="2018-06-26T11:01:10" maxSheetId="2" userName="Biľová Oľga" r:id="rId56" minRId="601" maxRId="623">
    <sheetIdMap count="1">
      <sheetId val="1"/>
    </sheetIdMap>
  </header>
  <header guid="{A42BBCCB-F213-4FEC-9D8C-71584B8ED681}" dateTime="2018-06-26T11:01:30" maxSheetId="2" userName="Biľová Oľga" r:id="rId57" minRId="624" maxRId="632">
    <sheetIdMap count="1">
      <sheetId val="1"/>
    </sheetIdMap>
  </header>
  <header guid="{0201D685-28A2-4516-BFA6-022B051047AF}" dateTime="2018-06-26T11:02:32" maxSheetId="2" userName="Biľová Oľga" r:id="rId58" minRId="633" maxRId="695">
    <sheetIdMap count="1">
      <sheetId val="1"/>
    </sheetIdMap>
  </header>
  <header guid="{C3688901-A7A0-427F-9744-8E6827E3A64C}" dateTime="2018-06-26T11:02:41" maxSheetId="2" userName="Biľová Oľga" r:id="rId59" minRId="696">
    <sheetIdMap count="1">
      <sheetId val="1"/>
    </sheetIdMap>
  </header>
  <header guid="{474576DB-B65F-43EE-B130-2A926B4B7D34}" dateTime="2018-06-26T11:04:29" maxSheetId="2" userName="Biľová Oľga" r:id="rId60" minRId="697" maxRId="699">
    <sheetIdMap count="1">
      <sheetId val="1"/>
    </sheetIdMap>
  </header>
  <header guid="{C6E4C050-C05D-4101-A538-C624D2F839DA}" dateTime="2018-06-26T11:06:58" maxSheetId="2" userName="Biľová Oľga" r:id="rId61">
    <sheetIdMap count="1">
      <sheetId val="1"/>
    </sheetIdMap>
  </header>
  <header guid="{377400B9-97B0-4EBA-BBE5-398C552AF21D}" dateTime="2018-06-28T11:59:26" maxSheetId="2" userName="Biľová Oľga" r:id="rId62">
    <sheetIdMap count="1">
      <sheetId val="1"/>
    </sheetIdMap>
  </header>
  <header guid="{275FC81C-AF15-4D69-9659-68A56617C87B}" dateTime="2018-07-24T13:29:38" maxSheetId="2" userName="Biľová Oľga" r:id="rId63" minRId="700">
    <sheetIdMap count="1">
      <sheetId val="1"/>
    </sheetIdMap>
  </header>
  <header guid="{EFECBCCD-80E9-4CEC-9654-2E59572ED851}" dateTime="2018-07-24T13:30:10" maxSheetId="2" userName="Biľová Oľga" r:id="rId64" minRId="701" maxRId="703">
    <sheetIdMap count="1">
      <sheetId val="1"/>
    </sheetIdMap>
  </header>
  <header guid="{AE054141-5F70-4101-82AE-1F9D2A983927}" dateTime="2018-07-24T14:06:29" maxSheetId="2" userName="Biľová Oľga" r:id="rId65" minRId="70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" sId="1">
    <oc r="S31">
      <f>ROUND(,2)</f>
    </oc>
    <nc r="S31"/>
  </rcc>
  <rcc rId="602" sId="1">
    <oc r="S32">
      <f>ROUND(,2)</f>
    </oc>
    <nc r="S32"/>
  </rcc>
  <rcc rId="603" sId="1">
    <oc r="S33">
      <f>ROUND(,2)</f>
    </oc>
    <nc r="S33"/>
  </rcc>
  <rcc rId="604" sId="1">
    <oc r="S34">
      <f>ROUND(,2)</f>
    </oc>
    <nc r="S34"/>
  </rcc>
  <rcc rId="605" sId="1">
    <oc r="S35">
      <f>ROUND(,2)</f>
    </oc>
    <nc r="S35"/>
  </rcc>
  <rcc rId="606" sId="1">
    <oc r="S36">
      <f>ROUND(,2)</f>
    </oc>
    <nc r="S36"/>
  </rcc>
  <rcc rId="607" sId="1">
    <oc r="S37">
      <f>ROUND(,2)</f>
    </oc>
    <nc r="S37"/>
  </rcc>
  <rcc rId="608" sId="1">
    <oc r="S38">
      <f>ROUND(,2)</f>
    </oc>
    <nc r="S38"/>
  </rcc>
  <rcc rId="609" sId="1">
    <oc r="S39">
      <f>ROUND(,2)</f>
    </oc>
    <nc r="S39"/>
  </rcc>
  <rcc rId="610" sId="1">
    <oc r="S40">
      <f>ROUND(,2)</f>
    </oc>
    <nc r="S40"/>
  </rcc>
  <rcc rId="611" sId="1">
    <oc r="S41">
      <f>ROUND(,2)</f>
    </oc>
    <nc r="S41"/>
  </rcc>
  <rcc rId="612" sId="1">
    <oc r="S42">
      <f>ROUND(,2)</f>
    </oc>
    <nc r="S42"/>
  </rcc>
  <rcc rId="613" sId="1">
    <oc r="S43">
      <f>ROUND(,2)</f>
    </oc>
    <nc r="S43"/>
  </rcc>
  <rcc rId="614" sId="1">
    <oc r="S44">
      <f>ROUND(,2)</f>
    </oc>
    <nc r="S44"/>
  </rcc>
  <rcc rId="615" sId="1">
    <oc r="S45">
      <f>ROUND(,2)</f>
    </oc>
    <nc r="S45"/>
  </rcc>
  <rcc rId="616" sId="1">
    <oc r="S46">
      <f>ROUND(,2)</f>
    </oc>
    <nc r="S46"/>
  </rcc>
  <rcc rId="617" sId="1">
    <oc r="S47">
      <f>ROUND(,2)</f>
    </oc>
    <nc r="S47"/>
  </rcc>
  <rcc rId="618" sId="1">
    <oc r="S48">
      <f>ROUND(,2)</f>
    </oc>
    <nc r="S48"/>
  </rcc>
  <rcc rId="619" sId="1">
    <oc r="S49">
      <f>ROUND(,2)</f>
    </oc>
    <nc r="S49"/>
  </rcc>
  <rcc rId="620" sId="1">
    <oc r="S50">
      <f>ROUND(,2)</f>
    </oc>
    <nc r="S50"/>
  </rcc>
  <rcc rId="621" sId="1">
    <oc r="S51">
      <f>ROUND(,2)</f>
    </oc>
    <nc r="S51"/>
  </rcc>
  <rcc rId="622" sId="1">
    <oc r="S52">
      <f>ROUND(,2)</f>
    </oc>
    <nc r="S52"/>
  </rcc>
  <rcc rId="623" sId="1">
    <oc r="S53">
      <f>ROUND(,2)</f>
    </oc>
    <nc r="S53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cc rId="624" sId="1" odxf="1" dxf="1">
    <oc r="T37">
      <f>R37*S37+ROUND(,2)</f>
    </oc>
    <nc r="T37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ndxf>
  </rcc>
  <rcc rId="625" sId="1" odxf="1" dxf="1">
    <oc r="U37">
      <f>T37*0.21+ROUND(,2)</f>
    </oc>
    <nc r="U37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cc rId="626" sId="1" odxf="1" dxf="1">
    <oc r="V37">
      <f>T37+U37+ROUND(,2)</f>
    </oc>
    <nc r="V37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fmt sheetId="1" sqref="S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cc rId="627" sId="1" odxf="1" dxf="1">
    <oc r="T39">
      <f>R39*S39+ROUND(,2)</f>
    </oc>
    <nc r="T39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ndxf>
  </rcc>
  <rcc rId="628" sId="1" odxf="1" dxf="1">
    <oc r="U39">
      <f>T39*0.21+ROUND(,2)</f>
    </oc>
    <nc r="U39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cc rId="629" sId="1" odxf="1" dxf="1">
    <oc r="V39">
      <f>T39+U39+ROUND(,2)</f>
    </oc>
    <nc r="V39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fmt sheetId="1" sqref="S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cc rId="630" sId="1" odxf="1" dxf="1">
    <oc r="T45">
      <f>R45*S45+ROUND(,2)</f>
    </oc>
    <nc r="T45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ndxf>
  </rcc>
  <rcc rId="631" sId="1" odxf="1" dxf="1">
    <oc r="U45">
      <f>T45*0.21+ROUND(,2)</f>
    </oc>
    <nc r="U45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  <rcc rId="632" sId="1" odxf="1" dxf="1">
    <oc r="V45">
      <f>T45+U45+ROUND(,2)</f>
    </oc>
    <nc r="V45"/>
    <o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odxf>
    <ndxf>
      <numFmt numFmtId="0" formatCode="General"/>
      <fill>
        <patternFill patternType="solid">
          <bgColor theme="4" tint="0.79998168889431442"/>
        </patternFill>
      </fill>
      <border outline="0">
        <left/>
      </border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0" sId="1">
    <oc r="B2" t="inlineStr">
      <is>
        <t>ČESKÁ ŠKOLNÍ INSPEKCE - PŘÍLOHA KUPNÍ SMLOUVY - Drobné ICT - 3.Q 2018 ČŠIG-S-393/18-G42, čj. ČŠIG-2480/18-G42</t>
      </is>
    </oc>
    <nc r="B2" t="inlineStr">
      <is>
        <t>ČESKÁ ŠKOLNÍ INSPEKCE - PŘÍLOHA KUPNÍ SMLOUVY - Drobné ICT - 3.Q 2018 ČŠIG-S-509/18-G42, čj. ČŠIG-3209/18-G42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01" sId="1" ref="A8:XFD8" action="deleteRow">
    <rfmt sheetId="1" xfDxf="1" sqref="A8:XFD8" start="0" length="0">
      <dxf>
        <protection locked="0"/>
      </dxf>
    </rfmt>
    <rcc rId="0" sId="1" dxf="1">
      <nc r="B8" t="inlineStr">
        <is>
          <t>4.</t>
        </is>
      </nc>
      <ndxf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8" t="inlineStr">
        <is>
      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      </is>
      </nc>
      <ndxf>
        <font>
          <sz val="12"/>
          <color theme="1"/>
          <name val="Calibri"/>
          <scheme val="minor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1"/>
      </ndxf>
    </rcc>
    <rfmt sheetId="1" sqref="D8" start="0" length="0">
      <dxf>
        <alignment vertical="top" readingOrder="0"/>
        <protection locked="1"/>
      </dxf>
    </rfmt>
    <rfmt sheetId="1" sqref="E8" start="0" length="0">
      <dxf>
        <alignment vertical="top" readingOrder="0"/>
        <protection locked="1"/>
      </dxf>
    </rfmt>
    <rfmt sheetId="1" sqref="F8" start="0" length="0">
      <dxf>
        <alignment vertical="top" readingOrder="0"/>
        <protection locked="1"/>
      </dxf>
    </rfmt>
    <rfmt sheetId="1" sqref="G8" start="0" length="0">
      <dxf>
        <alignment vertical="top" readingOrder="0"/>
        <protection locked="1"/>
      </dxf>
    </rfmt>
    <rfmt sheetId="1" sqref="H8" start="0" length="0">
      <dxf>
        <protection locked="1"/>
      </dxf>
    </rfmt>
    <rfmt sheetId="1" sqref="I8" start="0" length="0">
      <dxf/>
    </rfmt>
    <rfmt sheetId="1" sqref="J8" start="0" length="0">
      <dxf>
        <font>
          <sz val="12"/>
          <color theme="1"/>
          <name val="Calibri"/>
          <scheme val="minor"/>
        </font>
        <protection locked="1"/>
      </dxf>
    </rfmt>
    <rfmt sheetId="1" sqref="K8" start="0" length="0">
      <dxf>
        <font>
          <sz val="12"/>
          <color theme="1"/>
          <name val="Calibri"/>
          <scheme val="minor"/>
        </font>
        <protection locked="1"/>
      </dxf>
    </rfmt>
    <rfmt sheetId="1" sqref="L8" start="0" length="0">
      <dxf>
        <font>
          <sz val="12"/>
          <color theme="1"/>
          <name val="Calibri"/>
          <scheme val="minor"/>
        </font>
        <protection locked="1"/>
      </dxf>
    </rfmt>
    <rfmt sheetId="1" sqref="M8" start="0" length="0">
      <dxf>
        <font>
          <sz val="12"/>
          <color theme="1"/>
          <name val="Calibri"/>
          <scheme val="minor"/>
        </font>
        <protection locked="1"/>
      </dxf>
    </rfmt>
    <rfmt sheetId="1" sqref="N8" start="0" length="0">
      <dxf>
        <font>
          <sz val="12"/>
          <color theme="1"/>
          <name val="Calibri"/>
          <scheme val="minor"/>
        </font>
        <protection locked="1"/>
      </dxf>
    </rfmt>
    <rfmt sheetId="1" sqref="S8" start="0" length="0">
      <dxf>
        <numFmt numFmtId="164" formatCode="#,##0.00\ &quot;Kč&quot;"/>
      </dxf>
    </rfmt>
    <rfmt sheetId="1" sqref="T8" start="0" length="0">
      <dxf>
        <numFmt numFmtId="164" formatCode="#,##0.00\ &quot;Kč&quot;"/>
      </dxf>
    </rfmt>
  </rrc>
  <rcc rId="702" sId="1">
    <oc r="B8" t="inlineStr">
      <is>
        <t>5.</t>
      </is>
    </oc>
    <nc r="B8" t="inlineStr">
      <is>
        <t>4.</t>
      </is>
    </nc>
  </rcc>
  <rcc rId="703" sId="1">
    <oc r="C8" t="inlineStr">
      <is>
        <t>Kompletní zadávací podmínky jsou stanoveny ve Výzvě k podání nabídek č.j. ČŠIG-2480/18-G42 (zveřejněné na profilu zadavatele: 
https://nen.nipez.cz/profil/CSI a webu: http://www.csicr.cz/cz/VEREJNE-ZAKAZKY).</t>
      </is>
    </oc>
    <nc r="C8" t="inlineStr">
      <is>
        <t>Kompletní zadávací podmínky jsou stanoveny ve Výzvě k podání nabídek č.j. ČŠIG-3209/18-G42 (zveřejněné na profilu zadavatele: 
https://nen.nipez.cz/profil/CSI a webu: http://www.csicr.cz/cz/VEREJNE-ZAKAZKY).</t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34">
    <nc r="S32">
      <v>5</v>
    </nc>
  </rcc>
  <rcc rId="458" sId="1">
    <oc r="U29" t="inlineStr">
      <is>
        <t>Jednotková cena s 21 % DPH</t>
      </is>
    </oc>
    <nc r="U29" t="inlineStr">
      <is>
        <t>Celkem DPH v Kč (21%)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" sId="1">
    <oc r="B2" t="inlineStr">
      <is>
        <t>ČESKÁ ŠKOLNÍ INSPEKCE - PŘÍLOHA KUPNÍ SMLOUVY - Drobné ICT - 3.Q 2018 ČŠIG-S-509/18-G42, čj. ČŠIG-3209/18-G42</t>
      </is>
    </oc>
    <nc r="B2" t="inlineStr">
      <is>
        <t>ČESKÁ ŠKOLNÍ INSPEKCE - PŘÍLOHA KUPNÍ SMLOUVY - Drobné ICT - 3.Q 2018 II. ČŠIG-S-509/18-G42, čj. ČŠIG-3209/18-G42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>
    <oc r="U31">
      <f>S31*1.21</f>
    </oc>
    <nc r="U31">
      <f>T31*0.21</f>
    </nc>
  </rcc>
  <rcc rId="460" sId="1">
    <oc r="U32">
      <f>S32*1.21</f>
    </oc>
    <nc r="U32">
      <f>T32*0.21</f>
    </nc>
  </rcc>
  <rcc rId="461" sId="1">
    <oc r="U33">
      <f>S33*1.21</f>
    </oc>
    <nc r="U33">
      <f>T33*0.21</f>
    </nc>
  </rcc>
  <rcc rId="462" sId="1">
    <oc r="U34">
      <f>S34*1.21</f>
    </oc>
    <nc r="U34">
      <f>T34*0.21</f>
    </nc>
  </rcc>
  <rcc rId="463" sId="1">
    <oc r="U35">
      <f>S35*1.21</f>
    </oc>
    <nc r="U35">
      <f>T35*0.21</f>
    </nc>
  </rcc>
  <rcc rId="464" sId="1">
    <oc r="U36">
      <f>S36*1.21</f>
    </oc>
    <nc r="U36">
      <f>T36*0.21</f>
    </nc>
  </rcc>
  <rfmt sheetId="1" sqref="U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65" sId="1">
    <oc r="U38">
      <f>S38*1.21</f>
    </oc>
    <nc r="U38">
      <f>T38*0.21</f>
    </nc>
  </rcc>
  <rfmt sheetId="1" sqref="U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66" sId="1">
    <oc r="U40">
      <f>S40*1.21</f>
    </oc>
    <nc r="U40">
      <f>T40*0.21</f>
    </nc>
  </rcc>
  <rcc rId="467" sId="1">
    <oc r="U41">
      <f>S41*1.21</f>
    </oc>
    <nc r="U41">
      <f>T41*0.21</f>
    </nc>
  </rcc>
  <rcc rId="468" sId="1">
    <oc r="U42">
      <f>S42*1.21</f>
    </oc>
    <nc r="U42">
      <f>T42*0.21</f>
    </nc>
  </rcc>
  <rcc rId="469" sId="1">
    <oc r="U43">
      <f>S43*1.21</f>
    </oc>
    <nc r="U43">
      <f>T43*0.21</f>
    </nc>
  </rcc>
  <rcc rId="470" sId="1">
    <oc r="U44">
      <f>S44*1.21</f>
    </oc>
    <nc r="U44">
      <f>T44*0.21</f>
    </nc>
  </rcc>
  <rfmt sheetId="1" sqref="U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71" sId="1">
    <oc r="U46">
      <f>S46*1.21</f>
    </oc>
    <nc r="U46">
      <f>T46*0.21</f>
    </nc>
  </rcc>
  <rcc rId="472" sId="1">
    <oc r="U47">
      <f>S47*1.21</f>
    </oc>
    <nc r="U47">
      <f>T47*0.21</f>
    </nc>
  </rcc>
  <rcc rId="473" sId="1">
    <oc r="U48">
      <f>S48*1.21</f>
    </oc>
    <nc r="U48">
      <f>T48*0.21</f>
    </nc>
  </rcc>
  <rcc rId="474" sId="1">
    <oc r="U49">
      <f>S49*1.21</f>
    </oc>
    <nc r="U49">
      <f>T49*0.21</f>
    </nc>
  </rcc>
  <rcc rId="475" sId="1">
    <oc r="U50">
      <f>S50*1.21</f>
    </oc>
    <nc r="U50">
      <f>T50*0.21</f>
    </nc>
  </rcc>
  <rcc rId="476" sId="1">
    <oc r="U51">
      <f>S51*1.21</f>
    </oc>
    <nc r="U51">
      <f>T51*0.21</f>
    </nc>
  </rcc>
  <rcc rId="477" sId="1">
    <oc r="U52">
      <f>S52*1.21</f>
    </oc>
    <nc r="U52">
      <f>T52*0.21</f>
    </nc>
  </rcc>
  <rcc rId="478" sId="1">
    <oc r="U53">
      <f>S53*1.21</f>
    </oc>
    <nc r="U53">
      <f>T53*0.21</f>
    </nc>
  </rcc>
  <rcc rId="479" sId="1">
    <oc r="U54">
      <f>S54*1.21</f>
    </oc>
    <nc r="U54">
      <f>T54*0.21</f>
    </nc>
  </rcc>
  <rfmt sheetId="1" sqref="U37" start="0" length="0">
    <dxf>
      <numFmt numFmtId="164" formatCode="#,##0.00\ &quot;Kč&quot;"/>
      <fill>
        <patternFill patternType="solid">
          <bgColor theme="4" tint="0.79998168889431442"/>
        </patternFill>
      </fill>
    </dxf>
  </rfmt>
  <rfmt sheetId="1" sqref="U39" start="0" length="0">
    <dxf>
      <numFmt numFmtId="164" formatCode="#,##0.00\ &quot;Kč&quot;"/>
      <fill>
        <patternFill patternType="solid">
          <bgColor theme="4" tint="0.79998168889431442"/>
        </patternFill>
      </fill>
    </dxf>
  </rfmt>
  <rfmt sheetId="1" sqref="U45" start="0" length="0">
    <dxf>
      <numFmt numFmtId="164" formatCode="#,##0.00\ &quot;Kč&quot;"/>
      <fill>
        <patternFill patternType="solid">
          <bgColor theme="4" tint="0.79998168889431442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>
    <oc r="V31">
      <f>R31*U31</f>
    </oc>
    <nc r="V31">
      <f>T31+U31</f>
    </nc>
  </rcc>
  <rcc rId="481" sId="1">
    <oc r="V32">
      <f>R32*U32</f>
    </oc>
    <nc r="V32">
      <f>T32+U32</f>
    </nc>
  </rcc>
  <rcc rId="482" sId="1">
    <oc r="V33">
      <f>R33*U33</f>
    </oc>
    <nc r="V33">
      <f>T33+U33</f>
    </nc>
  </rcc>
  <rcc rId="483" sId="1">
    <oc r="V34">
      <f>R34*U34</f>
    </oc>
    <nc r="V34">
      <f>T34+U34</f>
    </nc>
  </rcc>
  <rcc rId="484" sId="1">
    <oc r="V35">
      <f>R35*U35</f>
    </oc>
    <nc r="V35">
      <f>T35+U35</f>
    </nc>
  </rcc>
  <rcc rId="485" sId="1">
    <oc r="V36">
      <f>R36*U36</f>
    </oc>
    <nc r="V36">
      <f>T36+U36</f>
    </nc>
  </rcc>
  <rfmt sheetId="1" sqref="V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86" sId="1">
    <oc r="V38">
      <f>R38*U38</f>
    </oc>
    <nc r="V38">
      <f>T38+U38</f>
    </nc>
  </rcc>
  <rfmt sheetId="1" sqref="V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87" sId="1">
    <oc r="V40">
      <f>R40*U40</f>
    </oc>
    <nc r="V40">
      <f>T40+U40</f>
    </nc>
  </rcc>
  <rcc rId="488" sId="1">
    <oc r="V41">
      <f>R41*U41</f>
    </oc>
    <nc r="V41">
      <f>T41+U41</f>
    </nc>
  </rcc>
  <rcc rId="489" sId="1">
    <oc r="V42">
      <f>R42*U42</f>
    </oc>
    <nc r="V42">
      <f>T42+U42</f>
    </nc>
  </rcc>
  <rcc rId="490" sId="1">
    <oc r="V43">
      <f>R43*U43</f>
    </oc>
    <nc r="V43">
      <f>T43+U43</f>
    </nc>
  </rcc>
  <rcc rId="491" sId="1">
    <oc r="V44">
      <f>R44*U44</f>
    </oc>
    <nc r="V44">
      <f>T44+U44</f>
    </nc>
  </rcc>
  <rfmt sheetId="1" sqref="V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dxf>
  </rfmt>
  <rcc rId="492" sId="1">
    <oc r="V46">
      <f>R46*U46</f>
    </oc>
    <nc r="V46">
      <f>T46+U46</f>
    </nc>
  </rcc>
  <rcc rId="493" sId="1">
    <oc r="V47">
      <f>R47*U47</f>
    </oc>
    <nc r="V47">
      <f>T47+U47</f>
    </nc>
  </rcc>
  <rcc rId="494" sId="1">
    <oc r="V48">
      <f>R48*U48</f>
    </oc>
    <nc r="V48">
      <f>T48+U48</f>
    </nc>
  </rcc>
  <rcc rId="495" sId="1">
    <oc r="V49">
      <f>R49*U49</f>
    </oc>
    <nc r="V49">
      <f>T49+U49</f>
    </nc>
  </rcc>
  <rcc rId="496" sId="1">
    <oc r="V50">
      <f>R50*U50</f>
    </oc>
    <nc r="V50">
      <f>T50+U50</f>
    </nc>
  </rcc>
  <rcc rId="497" sId="1">
    <oc r="V51">
      <f>R51*U51</f>
    </oc>
    <nc r="V51">
      <f>T51+U51</f>
    </nc>
  </rcc>
  <rcc rId="498" sId="1">
    <oc r="V52">
      <f>R52*U52</f>
    </oc>
    <nc r="V52">
      <f>T52+U52</f>
    </nc>
  </rcc>
  <rcc rId="499" sId="1">
    <oc r="V53">
      <f>R53*U53</f>
    </oc>
    <nc r="V53">
      <f>T53+U53</f>
    </nc>
  </rcc>
  <rcc rId="500" sId="1">
    <oc r="V54">
      <f>R54*U54</f>
    </oc>
    <nc r="V54">
      <f>T54+U54</f>
    </nc>
  </rcc>
  <rcc rId="501" sId="1" numFmtId="34">
    <oc r="S32">
      <v>5</v>
    </oc>
    <nc r="S32"/>
  </rcc>
  <rfmt sheetId="1" sqref="V37" start="0" length="0">
    <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fmt sheetId="1" sqref="V45" start="0" length="0">
    <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fmt sheetId="1" sqref="V39" start="0" length="0">
    <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2" sId="1">
    <nc r="S55" t="inlineStr">
      <is>
        <t>X</t>
      </is>
    </nc>
  </rcc>
  <rfmt sheetId="1" sqref="S55" start="0" length="2147483647">
    <dxf>
      <font>
        <b/>
      </font>
    </dxf>
  </rfmt>
  <rcc rId="503" sId="1">
    <oc r="R55" t="inlineStr">
      <is>
        <t>Cena celkem bez DPH</t>
      </is>
    </oc>
    <nc r="R55" t="inlineStr">
      <is>
        <t>CELKEM</t>
      </is>
    </nc>
  </rcc>
  <rfmt sheetId="1" sqref="U55" start="0" length="0">
    <dxf>
      <numFmt numFmtId="34" formatCode="_-* #,##0.00\ &quot;Kč&quot;_-;\-* #,##0.00\ &quot;Kč&quot;_-;_-* &quot;-&quot;??\ &quot;Kč&quot;_-;_-@_-"/>
    </dxf>
  </rfmt>
  <rcc rId="504" sId="1">
    <oc r="U55" t="inlineStr">
      <is>
        <t>Cena celkem s DPH</t>
      </is>
    </oc>
    <nc r="U55">
      <f>SUM(U31:U54)</f>
    </nc>
  </rcc>
  <rcv guid="{F4BE95DB-4B33-4787-8F5E-C04610E57690}" action="delete"/>
  <rcv guid="{F4BE95DB-4B33-4787-8F5E-C04610E57690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T55:V55" start="0" length="2147483647">
    <dxf>
      <font>
        <sz val="11"/>
      </font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2">
    <dxf>
      <numFmt numFmtId="165" formatCode="_-* #,##0.0\ &quot;Kč&quot;_-;\-* #,##0.0\ &quot;Kč&quot;_-;_-* &quot;-&quot;??\ &quot;Kč&quot;_-;_-@_-"/>
    </dxf>
  </rfmt>
  <rfmt sheetId="1" sqref="S32">
    <dxf>
      <numFmt numFmtId="166" formatCode="_-* #,##0\ &quot;Kč&quot;_-;\-* #,##0\ &quot;Kč&quot;_-;_-* &quot;-&quot;??\ &quot;Kč&quot;_-;_-@_-"/>
    </dxf>
  </rfmt>
  <rfmt sheetId="1" sqref="S32">
    <dxf>
      <numFmt numFmtId="165" formatCode="_-* #,##0.0\ &quot;Kč&quot;_-;\-* #,##0.0\ &quot;Kč&quot;_-;_-* &quot;-&quot;??\ &quot;Kč&quot;_-;_-@_-"/>
    </dxf>
  </rfmt>
  <rfmt sheetId="1" sqref="S32">
    <dxf>
      <numFmt numFmtId="34" formatCode="_-* #,##0.00\ &quot;Kč&quot;_-;\-* #,##0.00\ &quot;Kč&quot;_-;_-* &quot;-&quot;??\ &quot;Kč&quot;_-;_-@_-"/>
    </dxf>
  </rfmt>
  <rfmt sheetId="1" sqref="S32">
    <dxf>
      <numFmt numFmtId="167" formatCode="_-* #,##0.000\ &quot;Kč&quot;_-;\-* #,##0.000\ &quot;Kč&quot;_-;_-* &quot;-&quot;??\ &quot;Kč&quot;_-;_-@_-"/>
    </dxf>
  </rfmt>
  <rfmt sheetId="1" sqref="V32">
    <dxf>
      <numFmt numFmtId="165" formatCode="_-* #,##0.0\ &quot;Kč&quot;_-;\-* #,##0.0\ &quot;Kč&quot;_-;_-* &quot;-&quot;??\ &quot;Kč&quot;_-;_-@_-"/>
    </dxf>
  </rfmt>
  <rfmt sheetId="1" sqref="V32">
    <dxf>
      <numFmt numFmtId="34" formatCode="_-* #,##0.00\ &quot;Kč&quot;_-;\-* #,##0.00\ &quot;Kč&quot;_-;_-* &quot;-&quot;??\ &quot;Kč&quot;_-;_-@_-"/>
    </dxf>
  </rfmt>
  <rfmt sheetId="1" sqref="V32">
    <dxf>
      <numFmt numFmtId="167" formatCode="_-* #,##0.000\ &quot;Kč&quot;_-;\-* #,##0.000\ &quot;Kč&quot;_-;_-* &quot;-&quot;??\ &quot;Kč&quot;_-;_-@_-"/>
    </dxf>
  </rfmt>
  <rfmt sheetId="1" sqref="V32">
    <dxf>
      <numFmt numFmtId="168" formatCode="_-* #,##0.0000\ &quot;Kč&quot;_-;\-* #,##0.0000\ &quot;Kč&quot;_-;_-* &quot;-&quot;??\ &quot;Kč&quot;_-;_-@_-"/>
    </dxf>
  </rfmt>
  <rfmt sheetId="1" sqref="V32">
    <dxf>
      <numFmt numFmtId="167" formatCode="_-* #,##0.000\ &quot;Kč&quot;_-;\-* #,##0.000\ &quot;Kč&quot;_-;_-* &quot;-&quot;??\ &quot;Kč&quot;_-;_-@_-"/>
    </dxf>
  </rfmt>
  <rfmt sheetId="1" sqref="V32">
    <dxf>
      <numFmt numFmtId="34" formatCode="_-* #,##0.00\ &quot;Kč&quot;_-;\-* #,##0.00\ &quot;Kč&quot;_-;_-* &quot;-&quot;??\ &quot;Kč&quot;_-;_-@_-"/>
    </dxf>
  </rfmt>
  <rfmt sheetId="1" sqref="V32">
    <dxf>
      <numFmt numFmtId="165" formatCode="_-* #,##0.0\ &quot;Kč&quot;_-;\-* #,##0.0\ &quot;Kč&quot;_-;_-* &quot;-&quot;??\ &quot;Kč&quot;_-;_-@_-"/>
    </dxf>
  </rfmt>
  <rfmt sheetId="1" sqref="V32">
    <dxf>
      <numFmt numFmtId="166" formatCode="_-* #,##0\ &quot;Kč&quot;_-;\-* #,##0\ &quot;Kč&quot;_-;_-* &quot;-&quot;??\ &quot;Kč&quot;_-;_-@_-"/>
    </dxf>
  </rfmt>
  <rfmt sheetId="1" sqref="S32">
    <dxf>
      <numFmt numFmtId="34" formatCode="_-* #,##0.00\ &quot;Kč&quot;_-;\-* #,##0.00\ &quot;Kč&quot;_-;_-* &quot;-&quot;??\ &quot;Kč&quot;_-;_-@_-"/>
    </dxf>
  </rfmt>
  <rcc rId="505" sId="1">
    <oc r="T31">
      <f>R31*S31</f>
    </oc>
    <nc r="T31">
      <f>R31*S31+ROUND(,2)</f>
    </nc>
  </rcc>
  <rcc rId="506" sId="1" odxf="1" dxf="1">
    <oc r="T32">
      <f>R32*S32</f>
    </oc>
    <nc r="T32">
      <f>R32*S32+ROUND(,2)</f>
    </nc>
    <odxf>
      <protection locked="1"/>
    </odxf>
    <ndxf>
      <protection locked="0"/>
    </ndxf>
  </rcc>
  <rcc rId="507" sId="1" odxf="1" dxf="1">
    <oc r="T33">
      <f>R33*S33</f>
    </oc>
    <nc r="T33">
      <f>R33*S33+ROUND(,2)</f>
    </nc>
    <odxf>
      <protection locked="1"/>
    </odxf>
    <ndxf>
      <protection locked="0"/>
    </ndxf>
  </rcc>
  <rcc rId="508" sId="1" odxf="1" dxf="1">
    <oc r="T34">
      <f>R34*S34</f>
    </oc>
    <nc r="T34">
      <f>R34*S34+ROUND(,2)</f>
    </nc>
    <odxf>
      <protection locked="1"/>
    </odxf>
    <ndxf>
      <protection locked="0"/>
    </ndxf>
  </rcc>
  <rcc rId="509" sId="1" odxf="1" dxf="1">
    <oc r="T35">
      <f>R35*S35</f>
    </oc>
    <nc r="T35">
      <f>R35*S35+ROUND(,2)</f>
    </nc>
    <odxf>
      <protection locked="1"/>
    </odxf>
    <ndxf>
      <protection locked="0"/>
    </ndxf>
  </rcc>
  <rcc rId="510" sId="1" odxf="1" dxf="1">
    <oc r="T36">
      <f>R36*S36</f>
    </oc>
    <nc r="T36">
      <f>R36*S36+ROUND(,2)</f>
    </nc>
    <odxf>
      <protection locked="1"/>
    </odxf>
    <ndxf>
      <protection locked="0"/>
    </ndxf>
  </rcc>
  <rcc rId="511" sId="1" odxf="1" dxf="1">
    <nc r="T37">
      <f>R37*S37+ROUND(,2)</f>
    </nc>
    <odxf>
      <numFmt numFmtId="164" formatCode="#,##0.00\ &quot;Kč&quot;"/>
      <fill>
        <patternFill patternType="solid">
          <bgColor theme="4" tint="0.79998168889431442"/>
        </patternFill>
      </fill>
      <protection locked="1"/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protection locked="0"/>
    </ndxf>
  </rcc>
  <rcc rId="512" sId="1" odxf="1" dxf="1">
    <oc r="T38">
      <f>R38*S38</f>
    </oc>
    <nc r="T38">
      <f>R38*S38+ROUND(,2)</f>
    </nc>
    <odxf>
      <protection locked="1"/>
    </odxf>
    <ndxf>
      <protection locked="0"/>
    </ndxf>
  </rcc>
  <rcc rId="513" sId="1" odxf="1" dxf="1">
    <nc r="T39">
      <f>R39*S39+ROUND(,2)</f>
    </nc>
    <odxf>
      <numFmt numFmtId="164" formatCode="#,##0.00\ &quot;Kč&quot;"/>
      <fill>
        <patternFill patternType="solid">
          <bgColor theme="4" tint="0.79998168889431442"/>
        </patternFill>
      </fill>
      <protection locked="1"/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protection locked="0"/>
    </ndxf>
  </rcc>
  <rcc rId="514" sId="1" odxf="1" dxf="1">
    <oc r="T40">
      <f>R40*S40</f>
    </oc>
    <nc r="T40">
      <f>R40*S40+ROUND(,2)</f>
    </nc>
    <odxf>
      <protection locked="1"/>
    </odxf>
    <ndxf>
      <protection locked="0"/>
    </ndxf>
  </rcc>
  <rcc rId="515" sId="1" odxf="1" dxf="1">
    <oc r="T41">
      <f>R41*S41</f>
    </oc>
    <nc r="T41">
      <f>R41*S41+ROUND(,2)</f>
    </nc>
    <odxf>
      <protection locked="1"/>
    </odxf>
    <ndxf>
      <protection locked="0"/>
    </ndxf>
  </rcc>
  <rcc rId="516" sId="1" odxf="1" dxf="1">
    <oc r="T42">
      <f>R42*S42</f>
    </oc>
    <nc r="T42">
      <f>R42*S42+ROUND(,2)</f>
    </nc>
    <odxf>
      <protection locked="1"/>
    </odxf>
    <ndxf>
      <protection locked="0"/>
    </ndxf>
  </rcc>
  <rcc rId="517" sId="1" odxf="1" dxf="1">
    <oc r="T43">
      <f>R43*S43</f>
    </oc>
    <nc r="T43">
      <f>R43*S43+ROUND(,2)</f>
    </nc>
    <odxf>
      <protection locked="1"/>
    </odxf>
    <ndxf>
      <protection locked="0"/>
    </ndxf>
  </rcc>
  <rcc rId="518" sId="1" odxf="1" dxf="1">
    <oc r="T44">
      <f>R44*S44</f>
    </oc>
    <nc r="T44">
      <f>R44*S44+ROUND(,2)</f>
    </nc>
    <odxf>
      <protection locked="1"/>
    </odxf>
    <ndxf>
      <protection locked="0"/>
    </ndxf>
  </rcc>
  <rcc rId="519" sId="1" odxf="1" dxf="1">
    <nc r="T45">
      <f>R45*S45+ROUND(,2)</f>
    </nc>
    <odxf>
      <numFmt numFmtId="164" formatCode="#,##0.00\ &quot;Kč&quot;"/>
      <fill>
        <patternFill patternType="solid">
          <bgColor theme="4" tint="0.79998168889431442"/>
        </patternFill>
      </fill>
      <protection locked="1"/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protection locked="0"/>
    </ndxf>
  </rcc>
  <rcc rId="520" sId="1" odxf="1" dxf="1">
    <oc r="T46">
      <f>R46*S46</f>
    </oc>
    <nc r="T46">
      <f>R46*S46+ROUND(,2)</f>
    </nc>
    <odxf>
      <protection locked="1"/>
    </odxf>
    <ndxf>
      <protection locked="0"/>
    </ndxf>
  </rcc>
  <rcc rId="521" sId="1" odxf="1" dxf="1">
    <oc r="T47">
      <f>R47*S47</f>
    </oc>
    <nc r="T47">
      <f>R47*S47+ROUND(,2)</f>
    </nc>
    <odxf>
      <protection locked="1"/>
    </odxf>
    <ndxf>
      <protection locked="0"/>
    </ndxf>
  </rcc>
  <rcc rId="522" sId="1" odxf="1" dxf="1">
    <oc r="T48">
      <f>R48*S48</f>
    </oc>
    <nc r="T48">
      <f>R48*S48+ROUND(,2)</f>
    </nc>
    <odxf>
      <protection locked="1"/>
    </odxf>
    <ndxf>
      <protection locked="0"/>
    </ndxf>
  </rcc>
  <rcc rId="523" sId="1" odxf="1" dxf="1">
    <oc r="T49">
      <f>R49*S49</f>
    </oc>
    <nc r="T49">
      <f>R49*S49+ROUND(,2)</f>
    </nc>
    <odxf>
      <protection locked="1"/>
    </odxf>
    <ndxf>
      <protection locked="0"/>
    </ndxf>
  </rcc>
  <rcc rId="524" sId="1" odxf="1" dxf="1">
    <oc r="T50">
      <f>R50*S50</f>
    </oc>
    <nc r="T50">
      <f>R50*S50+ROUND(,2)</f>
    </nc>
    <odxf>
      <protection locked="1"/>
    </odxf>
    <ndxf>
      <protection locked="0"/>
    </ndxf>
  </rcc>
  <rcc rId="525" sId="1" odxf="1" dxf="1">
    <oc r="T51">
      <f>R51*S51</f>
    </oc>
    <nc r="T51">
      <f>R51*S51+ROUND(,2)</f>
    </nc>
    <odxf>
      <protection locked="1"/>
    </odxf>
    <ndxf>
      <protection locked="0"/>
    </ndxf>
  </rcc>
  <rcc rId="526" sId="1" odxf="1" dxf="1">
    <oc r="T52">
      <f>R52*S52</f>
    </oc>
    <nc r="T52">
      <f>R52*S52+ROUND(,2)</f>
    </nc>
    <odxf>
      <protection locked="1"/>
    </odxf>
    <ndxf>
      <protection locked="0"/>
    </ndxf>
  </rcc>
  <rcc rId="527" sId="1" odxf="1" dxf="1">
    <oc r="T53">
      <f>R53*S53</f>
    </oc>
    <nc r="T53">
      <f>R53*S53+ROUND(,2)</f>
    </nc>
    <odxf>
      <protection locked="1"/>
    </odxf>
    <ndxf>
      <protection locked="0"/>
    </ndxf>
  </rcc>
  <rcc rId="528" sId="1" odxf="1" dxf="1">
    <oc r="T54">
      <f>R54*S54</f>
    </oc>
    <nc r="T54">
      <f>R54*S54+ROUND(,2)</f>
    </nc>
    <odxf>
      <protection locked="1"/>
    </odxf>
    <ndxf>
      <protection locked="0"/>
    </ndxf>
  </rcc>
  <rcc rId="529" sId="1">
    <nc r="S31">
      <f>ROUND(,2)</f>
    </nc>
  </rcc>
  <rcc rId="530" sId="1">
    <nc r="S32">
      <f>ROUND(,2)</f>
    </nc>
  </rcc>
  <rcc rId="531" sId="1">
    <nc r="S33">
      <f>ROUND(,2)</f>
    </nc>
  </rcc>
  <rcc rId="532" sId="1">
    <nc r="S34">
      <f>ROUND(,2)</f>
    </nc>
  </rcc>
  <rcc rId="533" sId="1">
    <nc r="S35">
      <f>ROUND(,2)</f>
    </nc>
  </rcc>
  <rcc rId="534" sId="1">
    <nc r="S36">
      <f>ROUND(,2)</f>
    </nc>
  </rcc>
  <rcc rId="535" sId="1" odxf="1" dxf="1">
    <nc r="S37">
      <f>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36" sId="1">
    <nc r="S38">
      <f>ROUND(,2)</f>
    </nc>
  </rcc>
  <rcc rId="537" sId="1" odxf="1" dxf="1">
    <nc r="S39">
      <f>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top/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top style="thin">
          <color indexed="64"/>
        </top>
      </border>
    </ndxf>
  </rcc>
  <rcc rId="538" sId="1">
    <nc r="S40">
      <f>ROUND(,2)</f>
    </nc>
  </rcc>
  <rcc rId="539" sId="1">
    <nc r="S41">
      <f>ROUND(,2)</f>
    </nc>
  </rcc>
  <rcc rId="540" sId="1">
    <nc r="S42">
      <f>ROUND(,2)</f>
    </nc>
  </rcc>
  <rcc rId="541" sId="1">
    <nc r="S43">
      <f>ROUND(,2)</f>
    </nc>
  </rcc>
  <rcc rId="542" sId="1">
    <nc r="S44">
      <f>ROUND(,2)</f>
    </nc>
  </rcc>
  <rcc rId="543" sId="1" odxf="1" dxf="1">
    <nc r="S45">
      <f>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44" sId="1">
    <nc r="S46">
      <f>ROUND(,2)</f>
    </nc>
  </rcc>
  <rcc rId="545" sId="1">
    <nc r="S47">
      <f>ROUND(,2)</f>
    </nc>
  </rcc>
  <rcc rId="546" sId="1">
    <nc r="S48">
      <f>ROUND(,2)</f>
    </nc>
  </rcc>
  <rcc rId="547" sId="1">
    <nc r="S49">
      <f>ROUND(,2)</f>
    </nc>
  </rcc>
  <rcc rId="548" sId="1">
    <nc r="S50">
      <f>ROUND(,2)</f>
    </nc>
  </rcc>
  <rcc rId="549" sId="1">
    <nc r="S51">
      <f>ROUND(,2)</f>
    </nc>
  </rcc>
  <rcc rId="550" sId="1">
    <nc r="S52">
      <f>ROUND(,2)</f>
    </nc>
  </rcc>
  <rcc rId="551" sId="1">
    <nc r="S53">
      <f>ROUND(,2)</f>
    </nc>
  </rcc>
  <rcc rId="552" sId="1" odxf="1" dxf="1">
    <nc r="S54">
      <f>ROUND(,2)</f>
    </nc>
    <n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3" sId="1">
    <oc r="U31">
      <f>T31*0.21</f>
    </oc>
    <nc r="U31">
      <f>T31*0.21+ROUND(,2)</f>
    </nc>
  </rcc>
  <rcc rId="554" sId="1">
    <oc r="V31">
      <f>T31+U31</f>
    </oc>
    <nc r="V31">
      <f>T31+U31+ROUND(,2)</f>
    </nc>
  </rcc>
  <rcc rId="555" sId="1">
    <oc r="U32">
      <f>T32*0.21</f>
    </oc>
    <nc r="U32">
      <f>T32*0.21+ROUND(,2)</f>
    </nc>
  </rcc>
  <rcc rId="556" sId="1">
    <oc r="U33">
      <f>T33*0.21</f>
    </oc>
    <nc r="U33">
      <f>T33*0.21+ROUND(,2)</f>
    </nc>
  </rcc>
  <rcc rId="557" sId="1">
    <oc r="U34">
      <f>T34*0.21</f>
    </oc>
    <nc r="U34">
      <f>T34*0.21+ROUND(,2)</f>
    </nc>
  </rcc>
  <rcc rId="558" sId="1">
    <oc r="U35">
      <f>T35*0.21</f>
    </oc>
    <nc r="U35">
      <f>T35*0.21+ROUND(,2)</f>
    </nc>
  </rcc>
  <rcc rId="559" sId="1">
    <oc r="U36">
      <f>T36*0.21</f>
    </oc>
    <nc r="U36">
      <f>T36*0.21+ROUND(,2)</f>
    </nc>
  </rcc>
  <rcc rId="560" sId="1" odxf="1" dxf="1">
    <nc r="U37">
      <f>T37*0.21+ROUND(,2)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61" sId="1">
    <oc r="U38">
      <f>T38*0.21</f>
    </oc>
    <nc r="U38">
      <f>T38*0.21+ROUND(,2)</f>
    </nc>
  </rcc>
  <rcc rId="562" sId="1" odxf="1" dxf="1">
    <nc r="U39">
      <f>T39*0.21+ROUND(,2)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63" sId="1">
    <oc r="U40">
      <f>T40*0.21</f>
    </oc>
    <nc r="U40">
      <f>T40*0.21+ROUND(,2)</f>
    </nc>
  </rcc>
  <rcc rId="564" sId="1">
    <oc r="U41">
      <f>T41*0.21</f>
    </oc>
    <nc r="U41">
      <f>T41*0.21+ROUND(,2)</f>
    </nc>
  </rcc>
  <rcc rId="565" sId="1">
    <oc r="U42">
      <f>T42*0.21</f>
    </oc>
    <nc r="U42">
      <f>T42*0.21+ROUND(,2)</f>
    </nc>
  </rcc>
  <rcc rId="566" sId="1">
    <oc r="U43">
      <f>T43*0.21</f>
    </oc>
    <nc r="U43">
      <f>T43*0.21+ROUND(,2)</f>
    </nc>
  </rcc>
  <rcc rId="567" sId="1">
    <oc r="U44">
      <f>T44*0.21</f>
    </oc>
    <nc r="U44">
      <f>T44*0.21+ROUND(,2)</f>
    </nc>
  </rcc>
  <rcc rId="568" sId="1" odxf="1" dxf="1">
    <nc r="U45">
      <f>T45*0.21+ROUND(,2)</f>
    </nc>
    <odxf>
      <numFmt numFmtId="164" formatCode="#,##0.00\ &quot;Kč&quot;"/>
      <fill>
        <patternFill patternType="solid">
          <bgColor theme="4" tint="0.79998168889431442"/>
        </patternFill>
      </fill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</ndxf>
  </rcc>
  <rcc rId="569" sId="1">
    <oc r="U46">
      <f>T46*0.21</f>
    </oc>
    <nc r="U46">
      <f>T46*0.21+ROUND(,2)</f>
    </nc>
  </rcc>
  <rcc rId="570" sId="1">
    <oc r="U47">
      <f>T47*0.21</f>
    </oc>
    <nc r="U47">
      <f>T47*0.21+ROUND(,2)</f>
    </nc>
  </rcc>
  <rcc rId="571" sId="1">
    <oc r="U48">
      <f>T48*0.21</f>
    </oc>
    <nc r="U48">
      <f>T48*0.21+ROUND(,2)</f>
    </nc>
  </rcc>
  <rcc rId="572" sId="1">
    <oc r="U49">
      <f>T49*0.21</f>
    </oc>
    <nc r="U49">
      <f>T49*0.21+ROUND(,2)</f>
    </nc>
  </rcc>
  <rcc rId="573" sId="1">
    <oc r="U50">
      <f>T50*0.21</f>
    </oc>
    <nc r="U50">
      <f>T50*0.21+ROUND(,2)</f>
    </nc>
  </rcc>
  <rcc rId="574" sId="1">
    <oc r="U51">
      <f>T51*0.21</f>
    </oc>
    <nc r="U51">
      <f>T51*0.21+ROUND(,2)</f>
    </nc>
  </rcc>
  <rcc rId="575" sId="1">
    <oc r="U52">
      <f>T52*0.21</f>
    </oc>
    <nc r="U52">
      <f>T52*0.21+ROUND(,2)</f>
    </nc>
  </rcc>
  <rcc rId="576" sId="1">
    <oc r="U53">
      <f>T53*0.21</f>
    </oc>
    <nc r="U53">
      <f>T53*0.21+ROUND(,2)</f>
    </nc>
  </rcc>
  <rcc rId="577" sId="1">
    <oc r="U54">
      <f>T54*0.21</f>
    </oc>
    <nc r="U54">
      <f>T54*0.21+ROUND(,2)</f>
    </nc>
  </rcc>
  <rcc rId="578" sId="1" odxf="1" dxf="1">
    <oc r="V32">
      <f>T32+U32</f>
    </oc>
    <nc r="V32">
      <f>T32+U32+ROUND(,2)</f>
    </nc>
    <odxf>
      <numFmt numFmtId="166" formatCode="_-* #,##0\ &quot;Kč&quot;_-;\-* #,##0\ &quot;Kč&quot;_-;_-* &quot;-&quot;??\ &quot;Kč&quot;_-;_-@_-"/>
    </odxf>
    <ndxf>
      <numFmt numFmtId="34" formatCode="_-* #,##0.00\ &quot;Kč&quot;_-;\-* #,##0.00\ &quot;Kč&quot;_-;_-* &quot;-&quot;??\ &quot;Kč&quot;_-;_-@_-"/>
    </ndxf>
  </rcc>
  <rcc rId="579" sId="1">
    <oc r="V33">
      <f>T33+U33</f>
    </oc>
    <nc r="V33">
      <f>T33+U33+ROUND(,2)</f>
    </nc>
  </rcc>
  <rcc rId="580" sId="1">
    <oc r="V34">
      <f>T34+U34</f>
    </oc>
    <nc r="V34">
      <f>T34+U34+ROUND(,2)</f>
    </nc>
  </rcc>
  <rcc rId="581" sId="1">
    <oc r="V35">
      <f>T35+U35</f>
    </oc>
    <nc r="V35">
      <f>T35+U35+ROUND(,2)</f>
    </nc>
  </rcc>
  <rcc rId="582" sId="1">
    <oc r="V36">
      <f>T36+U36</f>
    </oc>
    <nc r="V36">
      <f>T36+U36+ROUND(,2)</f>
    </nc>
  </rcc>
  <rcc rId="583" sId="1" odxf="1" dxf="1">
    <nc r="V37">
      <f>T37+U37+ROUND(,2)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84" sId="1">
    <oc r="V38">
      <f>T38+U38</f>
    </oc>
    <nc r="V38">
      <f>T38+U38+ROUND(,2)</f>
    </nc>
  </rcc>
  <rcc rId="585" sId="1" odxf="1" dxf="1">
    <nc r="V39">
      <f>T39+U39+ROUND(,2)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86" sId="1">
    <oc r="V40">
      <f>T40+U40</f>
    </oc>
    <nc r="V40">
      <f>T40+U40+ROUND(,2)</f>
    </nc>
  </rcc>
  <rcc rId="587" sId="1">
    <oc r="V41">
      <f>T41+U41</f>
    </oc>
    <nc r="V41">
      <f>T41+U41+ROUND(,2)</f>
    </nc>
  </rcc>
  <rcc rId="588" sId="1">
    <oc r="V42">
      <f>T42+U42</f>
    </oc>
    <nc r="V42">
      <f>T42+U42+ROUND(,2)</f>
    </nc>
  </rcc>
  <rcc rId="589" sId="1">
    <oc r="V43">
      <f>T43+U43</f>
    </oc>
    <nc r="V43">
      <f>T43+U43+ROUND(,2)</f>
    </nc>
  </rcc>
  <rcc rId="590" sId="1">
    <oc r="V44">
      <f>T44+U44</f>
    </oc>
    <nc r="V44">
      <f>T44+U44+ROUND(,2)</f>
    </nc>
  </rcc>
  <rcc rId="591" sId="1" odxf="1" dxf="1">
    <nc r="V45">
      <f>T45+U45+ROUND(,2)</f>
    </nc>
    <odxf>
      <numFmt numFmtId="164" formatCode="#,##0.00\ &quot;Kč&quot;"/>
      <fill>
        <patternFill patternType="solid">
          <bgColor theme="4" tint="0.79998168889431442"/>
        </patternFill>
      </fill>
      <border outline="0">
        <left style="thin">
          <color indexed="64"/>
        </left>
      </border>
    </odxf>
    <n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ndxf>
  </rcc>
  <rcc rId="592" sId="1">
    <oc r="V46">
      <f>T46+U46</f>
    </oc>
    <nc r="V46">
      <f>T46+U46+ROUND(,2)</f>
    </nc>
  </rcc>
  <rcc rId="593" sId="1">
    <oc r="V47">
      <f>T47+U47</f>
    </oc>
    <nc r="V47">
      <f>T47+U47+ROUND(,2)</f>
    </nc>
  </rcc>
  <rcc rId="594" sId="1">
    <oc r="V48">
      <f>T48+U48</f>
    </oc>
    <nc r="V48">
      <f>T48+U48+ROUND(,2)</f>
    </nc>
  </rcc>
  <rcc rId="595" sId="1">
    <oc r="V49">
      <f>T49+U49</f>
    </oc>
    <nc r="V49">
      <f>T49+U49+ROUND(,2)</f>
    </nc>
  </rcc>
  <rcc rId="596" sId="1">
    <oc r="V50">
      <f>T50+U50</f>
    </oc>
    <nc r="V50">
      <f>T50+U50+ROUND(,2)</f>
    </nc>
  </rcc>
  <rcc rId="597" sId="1">
    <oc r="V51">
      <f>T51+U51</f>
    </oc>
    <nc r="V51">
      <f>T51+U51+ROUND(,2)</f>
    </nc>
  </rcc>
  <rcc rId="598" sId="1">
    <oc r="V52">
      <f>T52+U52</f>
    </oc>
    <nc r="V52">
      <f>T52+U52+ROUND(,2)</f>
    </nc>
  </rcc>
  <rcc rId="599" sId="1">
    <oc r="V53">
      <f>T53+U53</f>
    </oc>
    <nc r="V53">
      <f>T53+U53+ROUND(,2)</f>
    </nc>
  </rcc>
  <rcc rId="600" sId="1">
    <oc r="V54">
      <f>T54+U54</f>
    </oc>
    <nc r="V54">
      <f>T54+U54+ROUND(,2)</f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3" sId="1">
    <oc r="T31">
      <f>R31*S31+ROUND(,2)</f>
    </oc>
    <nc r="T31">
      <f>R31*S31</f>
    </nc>
  </rcc>
  <rcc rId="634" sId="1">
    <oc r="T32">
      <f>R32*S32+ROUND(,2)</f>
    </oc>
    <nc r="T32">
      <f>R32*S32</f>
    </nc>
  </rcc>
  <rcc rId="635" sId="1">
    <oc r="T33">
      <f>R33*S33+ROUND(,2)</f>
    </oc>
    <nc r="T33">
      <f>R33*S33</f>
    </nc>
  </rcc>
  <rcc rId="636" sId="1">
    <oc r="T34">
      <f>R34*S34+ROUND(,2)</f>
    </oc>
    <nc r="T34">
      <f>R34*S34</f>
    </nc>
  </rcc>
  <rcc rId="637" sId="1">
    <oc r="T35">
      <f>R35*S35+ROUND(,2)</f>
    </oc>
    <nc r="T35">
      <f>R35*S35</f>
    </nc>
  </rcc>
  <rcc rId="638" sId="1">
    <oc r="T36">
      <f>R36*S36+ROUND(,2)</f>
    </oc>
    <nc r="T36">
      <f>R36*S36</f>
    </nc>
  </rcc>
  <rfmt sheetId="1" sqref="T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dxf>
  </rfmt>
  <rcc rId="639" sId="1">
    <oc r="T38">
      <f>R38*S38+ROUND(,2)</f>
    </oc>
    <nc r="T38">
      <f>R38*S38</f>
    </nc>
  </rcc>
  <rfmt sheetId="1" sqref="T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dxf>
  </rfmt>
  <rcc rId="640" sId="1">
    <oc r="T40">
      <f>R40*S40+ROUND(,2)</f>
    </oc>
    <nc r="T40">
      <f>R40*S40</f>
    </nc>
  </rcc>
  <rcc rId="641" sId="1">
    <oc r="T41">
      <f>R41*S41+ROUND(,2)</f>
    </oc>
    <nc r="T41">
      <f>R41*S41</f>
    </nc>
  </rcc>
  <rcc rId="642" sId="1">
    <oc r="T42">
      <f>R42*S42+ROUND(,2)</f>
    </oc>
    <nc r="T42">
      <f>R42*S42</f>
    </nc>
  </rcc>
  <rcc rId="643" sId="1">
    <oc r="T43">
      <f>R43*S43+ROUND(,2)</f>
    </oc>
    <nc r="T43">
      <f>R43*S43</f>
    </nc>
  </rcc>
  <rcc rId="644" sId="1">
    <oc r="T44">
      <f>R44*S44+ROUND(,2)</f>
    </oc>
    <nc r="T44">
      <f>R44*S44</f>
    </nc>
  </rcc>
  <rfmt sheetId="1" sqref="T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  <protection locked="0"/>
    </dxf>
  </rfmt>
  <rcc rId="645" sId="1">
    <oc r="T46">
      <f>R46*S46+ROUND(,2)</f>
    </oc>
    <nc r="T46">
      <f>R46*S46</f>
    </nc>
  </rcc>
  <rcc rId="646" sId="1">
    <oc r="T47">
      <f>R47*S47+ROUND(,2)</f>
    </oc>
    <nc r="T47">
      <f>R47*S47</f>
    </nc>
  </rcc>
  <rcc rId="647" sId="1">
    <oc r="T48">
      <f>R48*S48+ROUND(,2)</f>
    </oc>
    <nc r="T48">
      <f>R48*S48</f>
    </nc>
  </rcc>
  <rcc rId="648" sId="1">
    <oc r="T49">
      <f>R49*S49+ROUND(,2)</f>
    </oc>
    <nc r="T49">
      <f>R49*S49</f>
    </nc>
  </rcc>
  <rcc rId="649" sId="1">
    <oc r="T50">
      <f>R50*S50+ROUND(,2)</f>
    </oc>
    <nc r="T50">
      <f>R50*S50</f>
    </nc>
  </rcc>
  <rcc rId="650" sId="1">
    <oc r="T51">
      <f>R51*S51+ROUND(,2)</f>
    </oc>
    <nc r="T51">
      <f>R51*S51</f>
    </nc>
  </rcc>
  <rcc rId="651" sId="1">
    <oc r="T52">
      <f>R52*S52+ROUND(,2)</f>
    </oc>
    <nc r="T52">
      <f>R52*S52</f>
    </nc>
  </rcc>
  <rcc rId="652" sId="1">
    <oc r="T53">
      <f>R53*S53+ROUND(,2)</f>
    </oc>
    <nc r="T53">
      <f>R53*S53</f>
    </nc>
  </rcc>
  <rcc rId="653" sId="1">
    <oc r="T54">
      <f>R54*S54+ROUND(,2)</f>
    </oc>
    <nc r="T54">
      <f>R54*S54</f>
    </nc>
  </rcc>
  <rcc rId="654" sId="1">
    <oc r="U31">
      <f>T31*0.21+ROUND(,2)</f>
    </oc>
    <nc r="U31">
      <f>T31*0.21</f>
    </nc>
  </rcc>
  <rcc rId="655" sId="1">
    <oc r="U32">
      <f>T32*0.21+ROUND(,2)</f>
    </oc>
    <nc r="U32">
      <f>T32*0.21</f>
    </nc>
  </rcc>
  <rcc rId="656" sId="1">
    <oc r="U33">
      <f>T33*0.21+ROUND(,2)</f>
    </oc>
    <nc r="U33">
      <f>T33*0.21</f>
    </nc>
  </rcc>
  <rcc rId="657" sId="1">
    <oc r="U34">
      <f>T34*0.21+ROUND(,2)</f>
    </oc>
    <nc r="U34">
      <f>T34*0.21</f>
    </nc>
  </rcc>
  <rcc rId="658" sId="1">
    <oc r="U35">
      <f>T35*0.21+ROUND(,2)</f>
    </oc>
    <nc r="U35">
      <f>T35*0.21</f>
    </nc>
  </rcc>
  <rcc rId="659" sId="1">
    <oc r="U36">
      <f>T36*0.21+ROUND(,2)</f>
    </oc>
    <nc r="U36">
      <f>T36*0.21</f>
    </nc>
  </rcc>
  <rfmt sheetId="1" sqref="U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dxf>
  </rfmt>
  <rcc rId="660" sId="1">
    <oc r="U38">
      <f>T38*0.21+ROUND(,2)</f>
    </oc>
    <nc r="U38">
      <f>T38*0.21</f>
    </nc>
  </rcc>
  <rfmt sheetId="1" sqref="U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dxf>
  </rfmt>
  <rcc rId="661" sId="1">
    <oc r="U40">
      <f>T40*0.21+ROUND(,2)</f>
    </oc>
    <nc r="U40">
      <f>T40*0.21</f>
    </nc>
  </rcc>
  <rcc rId="662" sId="1">
    <oc r="U41">
      <f>T41*0.21+ROUND(,2)</f>
    </oc>
    <nc r="U41">
      <f>T41*0.21</f>
    </nc>
  </rcc>
  <rcc rId="663" sId="1">
    <oc r="U42">
      <f>T42*0.21+ROUND(,2)</f>
    </oc>
    <nc r="U42">
      <f>T42*0.21</f>
    </nc>
  </rcc>
  <rcc rId="664" sId="1">
    <oc r="U43">
      <f>T43*0.21+ROUND(,2)</f>
    </oc>
    <nc r="U43">
      <f>T43*0.21</f>
    </nc>
  </rcc>
  <rcc rId="665" sId="1">
    <oc r="U44">
      <f>T44*0.21+ROUND(,2)</f>
    </oc>
    <nc r="U44">
      <f>T44*0.21</f>
    </nc>
  </rcc>
  <rfmt sheetId="1" sqref="U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thin">
          <color indexed="64"/>
        </left>
      </border>
    </dxf>
  </rfmt>
  <rcc rId="666" sId="1">
    <oc r="U46">
      <f>T46*0.21+ROUND(,2)</f>
    </oc>
    <nc r="U46">
      <f>T46*0.21</f>
    </nc>
  </rcc>
  <rcc rId="667" sId="1">
    <oc r="U47">
      <f>T47*0.21+ROUND(,2)</f>
    </oc>
    <nc r="U47">
      <f>T47*0.21</f>
    </nc>
  </rcc>
  <rcc rId="668" sId="1">
    <oc r="U48">
      <f>T48*0.21+ROUND(,2)</f>
    </oc>
    <nc r="U48">
      <f>T48*0.21</f>
    </nc>
  </rcc>
  <rcc rId="669" sId="1">
    <oc r="U49">
      <f>T49*0.21+ROUND(,2)</f>
    </oc>
    <nc r="U49">
      <f>T49*0.21</f>
    </nc>
  </rcc>
  <rcc rId="670" sId="1">
    <oc r="U50">
      <f>T50*0.21+ROUND(,2)</f>
    </oc>
    <nc r="U50">
      <f>T50*0.21</f>
    </nc>
  </rcc>
  <rcc rId="671" sId="1">
    <oc r="U51">
      <f>T51*0.21+ROUND(,2)</f>
    </oc>
    <nc r="U51">
      <f>T51*0.21</f>
    </nc>
  </rcc>
  <rcc rId="672" sId="1">
    <oc r="U52">
      <f>T52*0.21+ROUND(,2)</f>
    </oc>
    <nc r="U52">
      <f>T52*0.21</f>
    </nc>
  </rcc>
  <rcc rId="673" sId="1">
    <oc r="U53">
      <f>T53*0.21+ROUND(,2)</f>
    </oc>
    <nc r="U53">
      <f>T53*0.21</f>
    </nc>
  </rcc>
  <rcc rId="674" sId="1">
    <oc r="U54">
      <f>T54*0.21+ROUND(,2)</f>
    </oc>
    <nc r="U54">
      <f>T54*0.21</f>
    </nc>
  </rcc>
  <rcc rId="675" sId="1">
    <oc r="V31">
      <f>T31+U31+ROUND(,2)</f>
    </oc>
    <nc r="V31">
      <f>T31+U31</f>
    </nc>
  </rcc>
  <rcc rId="676" sId="1">
    <oc r="V32">
      <f>T32+U32+ROUND(,2)</f>
    </oc>
    <nc r="V32">
      <f>T32+U32</f>
    </nc>
  </rcc>
  <rcc rId="677" sId="1">
    <oc r="V33">
      <f>T33+U33+ROUND(,2)</f>
    </oc>
    <nc r="V33">
      <f>T33+U33</f>
    </nc>
  </rcc>
  <rcc rId="678" sId="1">
    <oc r="V34">
      <f>T34+U34+ROUND(,2)</f>
    </oc>
    <nc r="V34">
      <f>T34+U34</f>
    </nc>
  </rcc>
  <rcc rId="679" sId="1">
    <oc r="V35">
      <f>T35+U35+ROUND(,2)</f>
    </oc>
    <nc r="V35">
      <f>T35+U35</f>
    </nc>
  </rcc>
  <rcc rId="680" sId="1">
    <oc r="V36">
      <f>T36+U36+ROUND(,2)</f>
    </oc>
    <nc r="V36">
      <f>T36+U36</f>
    </nc>
  </rcc>
  <rfmt sheetId="1" sqref="V37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dxf>
  </rfmt>
  <rcc rId="681" sId="1">
    <oc r="V38">
      <f>T38+U38+ROUND(,2)</f>
    </oc>
    <nc r="V38">
      <f>T38+U38</f>
    </nc>
  </rcc>
  <rfmt sheetId="1" sqref="V39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dxf>
  </rfmt>
  <rcc rId="682" sId="1">
    <oc r="V40">
      <f>T40+U40+ROUND(,2)</f>
    </oc>
    <nc r="V40">
      <f>T40+U40</f>
    </nc>
  </rcc>
  <rcc rId="683" sId="1">
    <oc r="V41">
      <f>T41+U41+ROUND(,2)</f>
    </oc>
    <nc r="V41">
      <f>T41+U41</f>
    </nc>
  </rcc>
  <rcc rId="684" sId="1">
    <oc r="V42">
      <f>T42+U42+ROUND(,2)</f>
    </oc>
    <nc r="V42">
      <f>T42+U42</f>
    </nc>
  </rcc>
  <rcc rId="685" sId="1">
    <oc r="V43">
      <f>T43+U43+ROUND(,2)</f>
    </oc>
    <nc r="V43">
      <f>T43+U43</f>
    </nc>
  </rcc>
  <rcc rId="686" sId="1">
    <oc r="V44">
      <f>T44+U44+ROUND(,2)</f>
    </oc>
    <nc r="V44">
      <f>T44+U44</f>
    </nc>
  </rcc>
  <rfmt sheetId="1" sqref="V45" start="0" length="0">
    <dxf>
      <numFmt numFmtId="34" formatCode="_-* #,##0.00\ &quot;Kč&quot;_-;\-* #,##0.00\ &quot;Kč&quot;_-;_-* &quot;-&quot;??\ &quot;Kč&quot;_-;_-@_-"/>
      <fill>
        <patternFill patternType="none">
          <bgColor indexed="65"/>
        </patternFill>
      </fill>
      <border outline="0">
        <left style="medium">
          <color indexed="64"/>
        </left>
      </border>
    </dxf>
  </rfmt>
  <rcc rId="687" sId="1">
    <oc r="V46">
      <f>T46+U46+ROUND(,2)</f>
    </oc>
    <nc r="V46">
      <f>T46+U46</f>
    </nc>
  </rcc>
  <rcc rId="688" sId="1">
    <oc r="V47">
      <f>T47+U47+ROUND(,2)</f>
    </oc>
    <nc r="V47">
      <f>T47+U47</f>
    </nc>
  </rcc>
  <rcc rId="689" sId="1">
    <oc r="V48">
      <f>T48+U48+ROUND(,2)</f>
    </oc>
    <nc r="V48">
      <f>T48+U48</f>
    </nc>
  </rcc>
  <rcc rId="690" sId="1">
    <oc r="V49">
      <f>T49+U49+ROUND(,2)</f>
    </oc>
    <nc r="V49">
      <f>T49+U49</f>
    </nc>
  </rcc>
  <rcc rId="691" sId="1">
    <oc r="V50">
      <f>T50+U50+ROUND(,2)</f>
    </oc>
    <nc r="V50">
      <f>T50+U50</f>
    </nc>
  </rcc>
  <rcc rId="692" sId="1">
    <oc r="V51">
      <f>T51+U51+ROUND(,2)</f>
    </oc>
    <nc r="V51">
      <f>T51+U51</f>
    </nc>
  </rcc>
  <rcc rId="693" sId="1">
    <oc r="V52">
      <f>T52+U52+ROUND(,2)</f>
    </oc>
    <nc r="V52">
      <f>T52+U52</f>
    </nc>
  </rcc>
  <rcc rId="694" sId="1">
    <oc r="V53">
      <f>T53+U53+ROUND(,2)</f>
    </oc>
    <nc r="V53">
      <f>T53+U53</f>
    </nc>
  </rcc>
  <rcc rId="695" sId="1">
    <oc r="V54">
      <f>T54+U54+ROUND(,2)</f>
    </oc>
    <nc r="V54">
      <f>T54+U54</f>
    </nc>
  </rcc>
  <rfmt sheetId="1" sqref="T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dxf>
  </rfmt>
  <rfmt sheetId="1" sqref="U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V37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T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dxf>
  </rfmt>
  <rfmt sheetId="1" sqref="U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V39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T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  <protection locked="1"/>
    </dxf>
  </rfmt>
  <rfmt sheetId="1" sqref="U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  <rfmt sheetId="1" sqref="V45" start="0" length="0">
    <dxf>
      <numFmt numFmtId="0" formatCode="General"/>
      <fill>
        <patternFill patternType="solid">
          <bgColor theme="4" tint="0.79998168889431442"/>
        </patternFill>
      </fill>
      <border outline="0">
        <left/>
      </border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1">
    <oc r="S54">
      <f>ROUND(,2)</f>
    </oc>
    <nc r="S54"/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1">
    <oc r="T31">
      <f>R31*S31</f>
    </oc>
    <nc r="T31">
      <f>R31*S31+ROUND(,2)</f>
    </nc>
  </rcc>
  <rcc rId="698" sId="1">
    <oc r="U31">
      <f>T31*0.21</f>
    </oc>
    <nc r="U31">
      <f>T31*0.21+ROUND(,2)</f>
    </nc>
  </rcc>
  <rcc rId="699" sId="1">
    <oc r="V31">
      <f>T31+U31</f>
    </oc>
    <nc r="V31">
      <f>T31+U31+ROUND(,2)</f>
    </nc>
  </rcc>
  <rfmt sheetId="1" sqref="T31">
    <dxf>
      <numFmt numFmtId="165" formatCode="_-* #,##0.0\ &quot;Kč&quot;_-;\-* #,##0.0\ &quot;Kč&quot;_-;_-* &quot;-&quot;??\ &quot;Kč&quot;_-;_-@_-"/>
    </dxf>
  </rfmt>
  <rfmt sheetId="1" sqref="T31">
    <dxf>
      <numFmt numFmtId="34" formatCode="_-* #,##0.00\ &quot;Kč&quot;_-;\-* #,##0.00\ &quot;Kč&quot;_-;_-* &quot;-&quot;??\ &quot;Kč&quot;_-;_-@_-"/>
    </dxf>
  </rfmt>
  <rfmt sheetId="1" sqref="T31">
    <dxf>
      <numFmt numFmtId="166" formatCode="_-* #,##0.000\ &quot;Kč&quot;_-;\-* #,##0.000\ &quot;Kč&quot;_-;_-* &quot;-&quot;??\ &quot;Kč&quot;_-;_-@_-"/>
    </dxf>
  </rfmt>
  <rfmt sheetId="1" sqref="T31">
    <dxf>
      <numFmt numFmtId="34" formatCode="_-* #,##0.00\ &quot;Kč&quot;_-;\-* #,##0.00\ &quot;Kč&quot;_-;_-* &quot;-&quot;??\ &quot;Kč&quot;_-;_-@_-"/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T31:V31">
    <dxf>
      <protection locked="1"/>
    </dxf>
  </rfmt>
  <rfmt sheetId="1" sqref="T31:V31">
    <dxf>
      <protection locked="0"/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2">
    <dxf>
      <numFmt numFmtId="165" formatCode="_-* #,##0.0\ &quot;Kč&quot;_-;\-* #,##0.0\ &quot;Kč&quot;_-;_-* &quot;-&quot;??\ &quot;Kč&quot;_-;_-@_-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6"/>
  <sheetViews>
    <sheetView tabSelected="1" topLeftCell="H25" zoomScaleNormal="100" workbookViewId="0">
      <selection activeCell="U56" sqref="U56"/>
    </sheetView>
  </sheetViews>
  <sheetFormatPr defaultRowHeight="15" x14ac:dyDescent="0.25"/>
  <cols>
    <col min="1" max="1" width="3.7109375" style="7" customWidth="1"/>
    <col min="2" max="2" width="7.5703125" style="18" customWidth="1"/>
    <col min="3" max="3" width="145.28515625" style="18" customWidth="1"/>
    <col min="4" max="4" width="4.5703125" style="7" customWidth="1"/>
    <col min="5" max="5" width="9.140625" style="7" customWidth="1"/>
    <col min="6" max="9" width="12" style="7" customWidth="1"/>
    <col min="10" max="10" width="14.85546875" style="7" customWidth="1"/>
    <col min="11" max="13" width="12" style="7" customWidth="1"/>
    <col min="14" max="14" width="16.140625" style="7" customWidth="1"/>
    <col min="15" max="16" width="12" style="7" customWidth="1"/>
    <col min="17" max="17" width="13.28515625" style="7" customWidth="1"/>
    <col min="18" max="18" width="18" style="7" customWidth="1"/>
    <col min="19" max="19" width="20.7109375" style="8" customWidth="1"/>
    <col min="20" max="20" width="19.7109375" style="8" customWidth="1"/>
    <col min="21" max="21" width="22" style="7" customWidth="1"/>
    <col min="22" max="22" width="16.28515625" style="7" customWidth="1"/>
    <col min="23" max="267" width="9.140625" style="7"/>
    <col min="268" max="268" width="52.5703125" style="7" customWidth="1"/>
    <col min="269" max="269" width="9.140625" style="7"/>
    <col min="270" max="270" width="12" style="7" customWidth="1"/>
    <col min="271" max="271" width="14.85546875" style="7" customWidth="1"/>
    <col min="272" max="272" width="14.7109375" style="7" customWidth="1"/>
    <col min="273" max="523" width="9.140625" style="7"/>
    <col min="524" max="524" width="52.5703125" style="7" customWidth="1"/>
    <col min="525" max="525" width="9.140625" style="7"/>
    <col min="526" max="526" width="12" style="7" customWidth="1"/>
    <col min="527" max="527" width="14.85546875" style="7" customWidth="1"/>
    <col min="528" max="528" width="14.7109375" style="7" customWidth="1"/>
    <col min="529" max="779" width="9.140625" style="7"/>
    <col min="780" max="780" width="52.5703125" style="7" customWidth="1"/>
    <col min="781" max="781" width="9.140625" style="7"/>
    <col min="782" max="782" width="12" style="7" customWidth="1"/>
    <col min="783" max="783" width="14.85546875" style="7" customWidth="1"/>
    <col min="784" max="784" width="14.7109375" style="7" customWidth="1"/>
    <col min="785" max="1035" width="9.140625" style="7"/>
    <col min="1036" max="1036" width="52.5703125" style="7" customWidth="1"/>
    <col min="1037" max="1037" width="9.140625" style="7"/>
    <col min="1038" max="1038" width="12" style="7" customWidth="1"/>
    <col min="1039" max="1039" width="14.85546875" style="7" customWidth="1"/>
    <col min="1040" max="1040" width="14.7109375" style="7" customWidth="1"/>
    <col min="1041" max="1291" width="9.140625" style="7"/>
    <col min="1292" max="1292" width="52.5703125" style="7" customWidth="1"/>
    <col min="1293" max="1293" width="9.140625" style="7"/>
    <col min="1294" max="1294" width="12" style="7" customWidth="1"/>
    <col min="1295" max="1295" width="14.85546875" style="7" customWidth="1"/>
    <col min="1296" max="1296" width="14.7109375" style="7" customWidth="1"/>
    <col min="1297" max="1547" width="9.140625" style="7"/>
    <col min="1548" max="1548" width="52.5703125" style="7" customWidth="1"/>
    <col min="1549" max="1549" width="9.140625" style="7"/>
    <col min="1550" max="1550" width="12" style="7" customWidth="1"/>
    <col min="1551" max="1551" width="14.85546875" style="7" customWidth="1"/>
    <col min="1552" max="1552" width="14.7109375" style="7" customWidth="1"/>
    <col min="1553" max="1803" width="9.140625" style="7"/>
    <col min="1804" max="1804" width="52.5703125" style="7" customWidth="1"/>
    <col min="1805" max="1805" width="9.140625" style="7"/>
    <col min="1806" max="1806" width="12" style="7" customWidth="1"/>
    <col min="1807" max="1807" width="14.85546875" style="7" customWidth="1"/>
    <col min="1808" max="1808" width="14.7109375" style="7" customWidth="1"/>
    <col min="1809" max="2059" width="9.140625" style="7"/>
    <col min="2060" max="2060" width="52.5703125" style="7" customWidth="1"/>
    <col min="2061" max="2061" width="9.140625" style="7"/>
    <col min="2062" max="2062" width="12" style="7" customWidth="1"/>
    <col min="2063" max="2063" width="14.85546875" style="7" customWidth="1"/>
    <col min="2064" max="2064" width="14.7109375" style="7" customWidth="1"/>
    <col min="2065" max="2315" width="9.140625" style="7"/>
    <col min="2316" max="2316" width="52.5703125" style="7" customWidth="1"/>
    <col min="2317" max="2317" width="9.140625" style="7"/>
    <col min="2318" max="2318" width="12" style="7" customWidth="1"/>
    <col min="2319" max="2319" width="14.85546875" style="7" customWidth="1"/>
    <col min="2320" max="2320" width="14.7109375" style="7" customWidth="1"/>
    <col min="2321" max="2571" width="9.140625" style="7"/>
    <col min="2572" max="2572" width="52.5703125" style="7" customWidth="1"/>
    <col min="2573" max="2573" width="9.140625" style="7"/>
    <col min="2574" max="2574" width="12" style="7" customWidth="1"/>
    <col min="2575" max="2575" width="14.85546875" style="7" customWidth="1"/>
    <col min="2576" max="2576" width="14.7109375" style="7" customWidth="1"/>
    <col min="2577" max="2827" width="9.140625" style="7"/>
    <col min="2828" max="2828" width="52.5703125" style="7" customWidth="1"/>
    <col min="2829" max="2829" width="9.140625" style="7"/>
    <col min="2830" max="2830" width="12" style="7" customWidth="1"/>
    <col min="2831" max="2831" width="14.85546875" style="7" customWidth="1"/>
    <col min="2832" max="2832" width="14.7109375" style="7" customWidth="1"/>
    <col min="2833" max="3083" width="9.140625" style="7"/>
    <col min="3084" max="3084" width="52.5703125" style="7" customWidth="1"/>
    <col min="3085" max="3085" width="9.140625" style="7"/>
    <col min="3086" max="3086" width="12" style="7" customWidth="1"/>
    <col min="3087" max="3087" width="14.85546875" style="7" customWidth="1"/>
    <col min="3088" max="3088" width="14.7109375" style="7" customWidth="1"/>
    <col min="3089" max="3339" width="9.140625" style="7"/>
    <col min="3340" max="3340" width="52.5703125" style="7" customWidth="1"/>
    <col min="3341" max="3341" width="9.140625" style="7"/>
    <col min="3342" max="3342" width="12" style="7" customWidth="1"/>
    <col min="3343" max="3343" width="14.85546875" style="7" customWidth="1"/>
    <col min="3344" max="3344" width="14.7109375" style="7" customWidth="1"/>
    <col min="3345" max="3595" width="9.140625" style="7"/>
    <col min="3596" max="3596" width="52.5703125" style="7" customWidth="1"/>
    <col min="3597" max="3597" width="9.140625" style="7"/>
    <col min="3598" max="3598" width="12" style="7" customWidth="1"/>
    <col min="3599" max="3599" width="14.85546875" style="7" customWidth="1"/>
    <col min="3600" max="3600" width="14.7109375" style="7" customWidth="1"/>
    <col min="3601" max="3851" width="9.140625" style="7"/>
    <col min="3852" max="3852" width="52.5703125" style="7" customWidth="1"/>
    <col min="3853" max="3853" width="9.140625" style="7"/>
    <col min="3854" max="3854" width="12" style="7" customWidth="1"/>
    <col min="3855" max="3855" width="14.85546875" style="7" customWidth="1"/>
    <col min="3856" max="3856" width="14.7109375" style="7" customWidth="1"/>
    <col min="3857" max="4107" width="9.140625" style="7"/>
    <col min="4108" max="4108" width="52.5703125" style="7" customWidth="1"/>
    <col min="4109" max="4109" width="9.140625" style="7"/>
    <col min="4110" max="4110" width="12" style="7" customWidth="1"/>
    <col min="4111" max="4111" width="14.85546875" style="7" customWidth="1"/>
    <col min="4112" max="4112" width="14.7109375" style="7" customWidth="1"/>
    <col min="4113" max="4363" width="9.140625" style="7"/>
    <col min="4364" max="4364" width="52.5703125" style="7" customWidth="1"/>
    <col min="4365" max="4365" width="9.140625" style="7"/>
    <col min="4366" max="4366" width="12" style="7" customWidth="1"/>
    <col min="4367" max="4367" width="14.85546875" style="7" customWidth="1"/>
    <col min="4368" max="4368" width="14.7109375" style="7" customWidth="1"/>
    <col min="4369" max="4619" width="9.140625" style="7"/>
    <col min="4620" max="4620" width="52.5703125" style="7" customWidth="1"/>
    <col min="4621" max="4621" width="9.140625" style="7"/>
    <col min="4622" max="4622" width="12" style="7" customWidth="1"/>
    <col min="4623" max="4623" width="14.85546875" style="7" customWidth="1"/>
    <col min="4624" max="4624" width="14.7109375" style="7" customWidth="1"/>
    <col min="4625" max="4875" width="9.140625" style="7"/>
    <col min="4876" max="4876" width="52.5703125" style="7" customWidth="1"/>
    <col min="4877" max="4877" width="9.140625" style="7"/>
    <col min="4878" max="4878" width="12" style="7" customWidth="1"/>
    <col min="4879" max="4879" width="14.85546875" style="7" customWidth="1"/>
    <col min="4880" max="4880" width="14.7109375" style="7" customWidth="1"/>
    <col min="4881" max="5131" width="9.140625" style="7"/>
    <col min="5132" max="5132" width="52.5703125" style="7" customWidth="1"/>
    <col min="5133" max="5133" width="9.140625" style="7"/>
    <col min="5134" max="5134" width="12" style="7" customWidth="1"/>
    <col min="5135" max="5135" width="14.85546875" style="7" customWidth="1"/>
    <col min="5136" max="5136" width="14.7109375" style="7" customWidth="1"/>
    <col min="5137" max="5387" width="9.140625" style="7"/>
    <col min="5388" max="5388" width="52.5703125" style="7" customWidth="1"/>
    <col min="5389" max="5389" width="9.140625" style="7"/>
    <col min="5390" max="5390" width="12" style="7" customWidth="1"/>
    <col min="5391" max="5391" width="14.85546875" style="7" customWidth="1"/>
    <col min="5392" max="5392" width="14.7109375" style="7" customWidth="1"/>
    <col min="5393" max="5643" width="9.140625" style="7"/>
    <col min="5644" max="5644" width="52.5703125" style="7" customWidth="1"/>
    <col min="5645" max="5645" width="9.140625" style="7"/>
    <col min="5646" max="5646" width="12" style="7" customWidth="1"/>
    <col min="5647" max="5647" width="14.85546875" style="7" customWidth="1"/>
    <col min="5648" max="5648" width="14.7109375" style="7" customWidth="1"/>
    <col min="5649" max="5899" width="9.140625" style="7"/>
    <col min="5900" max="5900" width="52.5703125" style="7" customWidth="1"/>
    <col min="5901" max="5901" width="9.140625" style="7"/>
    <col min="5902" max="5902" width="12" style="7" customWidth="1"/>
    <col min="5903" max="5903" width="14.85546875" style="7" customWidth="1"/>
    <col min="5904" max="5904" width="14.7109375" style="7" customWidth="1"/>
    <col min="5905" max="6155" width="9.140625" style="7"/>
    <col min="6156" max="6156" width="52.5703125" style="7" customWidth="1"/>
    <col min="6157" max="6157" width="9.140625" style="7"/>
    <col min="6158" max="6158" width="12" style="7" customWidth="1"/>
    <col min="6159" max="6159" width="14.85546875" style="7" customWidth="1"/>
    <col min="6160" max="6160" width="14.7109375" style="7" customWidth="1"/>
    <col min="6161" max="6411" width="9.140625" style="7"/>
    <col min="6412" max="6412" width="52.5703125" style="7" customWidth="1"/>
    <col min="6413" max="6413" width="9.140625" style="7"/>
    <col min="6414" max="6414" width="12" style="7" customWidth="1"/>
    <col min="6415" max="6415" width="14.85546875" style="7" customWidth="1"/>
    <col min="6416" max="6416" width="14.7109375" style="7" customWidth="1"/>
    <col min="6417" max="6667" width="9.140625" style="7"/>
    <col min="6668" max="6668" width="52.5703125" style="7" customWidth="1"/>
    <col min="6669" max="6669" width="9.140625" style="7"/>
    <col min="6670" max="6670" width="12" style="7" customWidth="1"/>
    <col min="6671" max="6671" width="14.85546875" style="7" customWidth="1"/>
    <col min="6672" max="6672" width="14.7109375" style="7" customWidth="1"/>
    <col min="6673" max="6923" width="9.140625" style="7"/>
    <col min="6924" max="6924" width="52.5703125" style="7" customWidth="1"/>
    <col min="6925" max="6925" width="9.140625" style="7"/>
    <col min="6926" max="6926" width="12" style="7" customWidth="1"/>
    <col min="6927" max="6927" width="14.85546875" style="7" customWidth="1"/>
    <col min="6928" max="6928" width="14.7109375" style="7" customWidth="1"/>
    <col min="6929" max="7179" width="9.140625" style="7"/>
    <col min="7180" max="7180" width="52.5703125" style="7" customWidth="1"/>
    <col min="7181" max="7181" width="9.140625" style="7"/>
    <col min="7182" max="7182" width="12" style="7" customWidth="1"/>
    <col min="7183" max="7183" width="14.85546875" style="7" customWidth="1"/>
    <col min="7184" max="7184" width="14.7109375" style="7" customWidth="1"/>
    <col min="7185" max="7435" width="9.140625" style="7"/>
    <col min="7436" max="7436" width="52.5703125" style="7" customWidth="1"/>
    <col min="7437" max="7437" width="9.140625" style="7"/>
    <col min="7438" max="7438" width="12" style="7" customWidth="1"/>
    <col min="7439" max="7439" width="14.85546875" style="7" customWidth="1"/>
    <col min="7440" max="7440" width="14.7109375" style="7" customWidth="1"/>
    <col min="7441" max="7691" width="9.140625" style="7"/>
    <col min="7692" max="7692" width="52.5703125" style="7" customWidth="1"/>
    <col min="7693" max="7693" width="9.140625" style="7"/>
    <col min="7694" max="7694" width="12" style="7" customWidth="1"/>
    <col min="7695" max="7695" width="14.85546875" style="7" customWidth="1"/>
    <col min="7696" max="7696" width="14.7109375" style="7" customWidth="1"/>
    <col min="7697" max="7947" width="9.140625" style="7"/>
    <col min="7948" max="7948" width="52.5703125" style="7" customWidth="1"/>
    <col min="7949" max="7949" width="9.140625" style="7"/>
    <col min="7950" max="7950" width="12" style="7" customWidth="1"/>
    <col min="7951" max="7951" width="14.85546875" style="7" customWidth="1"/>
    <col min="7952" max="7952" width="14.7109375" style="7" customWidth="1"/>
    <col min="7953" max="8203" width="9.140625" style="7"/>
    <col min="8204" max="8204" width="52.5703125" style="7" customWidth="1"/>
    <col min="8205" max="8205" width="9.140625" style="7"/>
    <col min="8206" max="8206" width="12" style="7" customWidth="1"/>
    <col min="8207" max="8207" width="14.85546875" style="7" customWidth="1"/>
    <col min="8208" max="8208" width="14.7109375" style="7" customWidth="1"/>
    <col min="8209" max="8459" width="9.140625" style="7"/>
    <col min="8460" max="8460" width="52.5703125" style="7" customWidth="1"/>
    <col min="8461" max="8461" width="9.140625" style="7"/>
    <col min="8462" max="8462" width="12" style="7" customWidth="1"/>
    <col min="8463" max="8463" width="14.85546875" style="7" customWidth="1"/>
    <col min="8464" max="8464" width="14.7109375" style="7" customWidth="1"/>
    <col min="8465" max="8715" width="9.140625" style="7"/>
    <col min="8716" max="8716" width="52.5703125" style="7" customWidth="1"/>
    <col min="8717" max="8717" width="9.140625" style="7"/>
    <col min="8718" max="8718" width="12" style="7" customWidth="1"/>
    <col min="8719" max="8719" width="14.85546875" style="7" customWidth="1"/>
    <col min="8720" max="8720" width="14.7109375" style="7" customWidth="1"/>
    <col min="8721" max="8971" width="9.140625" style="7"/>
    <col min="8972" max="8972" width="52.5703125" style="7" customWidth="1"/>
    <col min="8973" max="8973" width="9.140625" style="7"/>
    <col min="8974" max="8974" width="12" style="7" customWidth="1"/>
    <col min="8975" max="8975" width="14.85546875" style="7" customWidth="1"/>
    <col min="8976" max="8976" width="14.7109375" style="7" customWidth="1"/>
    <col min="8977" max="9227" width="9.140625" style="7"/>
    <col min="9228" max="9228" width="52.5703125" style="7" customWidth="1"/>
    <col min="9229" max="9229" width="9.140625" style="7"/>
    <col min="9230" max="9230" width="12" style="7" customWidth="1"/>
    <col min="9231" max="9231" width="14.85546875" style="7" customWidth="1"/>
    <col min="9232" max="9232" width="14.7109375" style="7" customWidth="1"/>
    <col min="9233" max="9483" width="9.140625" style="7"/>
    <col min="9484" max="9484" width="52.5703125" style="7" customWidth="1"/>
    <col min="9485" max="9485" width="9.140625" style="7"/>
    <col min="9486" max="9486" width="12" style="7" customWidth="1"/>
    <col min="9487" max="9487" width="14.85546875" style="7" customWidth="1"/>
    <col min="9488" max="9488" width="14.7109375" style="7" customWidth="1"/>
    <col min="9489" max="9739" width="9.140625" style="7"/>
    <col min="9740" max="9740" width="52.5703125" style="7" customWidth="1"/>
    <col min="9741" max="9741" width="9.140625" style="7"/>
    <col min="9742" max="9742" width="12" style="7" customWidth="1"/>
    <col min="9743" max="9743" width="14.85546875" style="7" customWidth="1"/>
    <col min="9744" max="9744" width="14.7109375" style="7" customWidth="1"/>
    <col min="9745" max="9995" width="9.140625" style="7"/>
    <col min="9996" max="9996" width="52.5703125" style="7" customWidth="1"/>
    <col min="9997" max="9997" width="9.140625" style="7"/>
    <col min="9998" max="9998" width="12" style="7" customWidth="1"/>
    <col min="9999" max="9999" width="14.85546875" style="7" customWidth="1"/>
    <col min="10000" max="10000" width="14.7109375" style="7" customWidth="1"/>
    <col min="10001" max="10251" width="9.140625" style="7"/>
    <col min="10252" max="10252" width="52.5703125" style="7" customWidth="1"/>
    <col min="10253" max="10253" width="9.140625" style="7"/>
    <col min="10254" max="10254" width="12" style="7" customWidth="1"/>
    <col min="10255" max="10255" width="14.85546875" style="7" customWidth="1"/>
    <col min="10256" max="10256" width="14.7109375" style="7" customWidth="1"/>
    <col min="10257" max="10507" width="9.140625" style="7"/>
    <col min="10508" max="10508" width="52.5703125" style="7" customWidth="1"/>
    <col min="10509" max="10509" width="9.140625" style="7"/>
    <col min="10510" max="10510" width="12" style="7" customWidth="1"/>
    <col min="10511" max="10511" width="14.85546875" style="7" customWidth="1"/>
    <col min="10512" max="10512" width="14.7109375" style="7" customWidth="1"/>
    <col min="10513" max="10763" width="9.140625" style="7"/>
    <col min="10764" max="10764" width="52.5703125" style="7" customWidth="1"/>
    <col min="10765" max="10765" width="9.140625" style="7"/>
    <col min="10766" max="10766" width="12" style="7" customWidth="1"/>
    <col min="10767" max="10767" width="14.85546875" style="7" customWidth="1"/>
    <col min="10768" max="10768" width="14.7109375" style="7" customWidth="1"/>
    <col min="10769" max="11019" width="9.140625" style="7"/>
    <col min="11020" max="11020" width="52.5703125" style="7" customWidth="1"/>
    <col min="11021" max="11021" width="9.140625" style="7"/>
    <col min="11022" max="11022" width="12" style="7" customWidth="1"/>
    <col min="11023" max="11023" width="14.85546875" style="7" customWidth="1"/>
    <col min="11024" max="11024" width="14.7109375" style="7" customWidth="1"/>
    <col min="11025" max="11275" width="9.140625" style="7"/>
    <col min="11276" max="11276" width="52.5703125" style="7" customWidth="1"/>
    <col min="11277" max="11277" width="9.140625" style="7"/>
    <col min="11278" max="11278" width="12" style="7" customWidth="1"/>
    <col min="11279" max="11279" width="14.85546875" style="7" customWidth="1"/>
    <col min="11280" max="11280" width="14.7109375" style="7" customWidth="1"/>
    <col min="11281" max="11531" width="9.140625" style="7"/>
    <col min="11532" max="11532" width="52.5703125" style="7" customWidth="1"/>
    <col min="11533" max="11533" width="9.140625" style="7"/>
    <col min="11534" max="11534" width="12" style="7" customWidth="1"/>
    <col min="11535" max="11535" width="14.85546875" style="7" customWidth="1"/>
    <col min="11536" max="11536" width="14.7109375" style="7" customWidth="1"/>
    <col min="11537" max="11787" width="9.140625" style="7"/>
    <col min="11788" max="11788" width="52.5703125" style="7" customWidth="1"/>
    <col min="11789" max="11789" width="9.140625" style="7"/>
    <col min="11790" max="11790" width="12" style="7" customWidth="1"/>
    <col min="11791" max="11791" width="14.85546875" style="7" customWidth="1"/>
    <col min="11792" max="11792" width="14.7109375" style="7" customWidth="1"/>
    <col min="11793" max="12043" width="9.140625" style="7"/>
    <col min="12044" max="12044" width="52.5703125" style="7" customWidth="1"/>
    <col min="12045" max="12045" width="9.140625" style="7"/>
    <col min="12046" max="12046" width="12" style="7" customWidth="1"/>
    <col min="12047" max="12047" width="14.85546875" style="7" customWidth="1"/>
    <col min="12048" max="12048" width="14.7109375" style="7" customWidth="1"/>
    <col min="12049" max="12299" width="9.140625" style="7"/>
    <col min="12300" max="12300" width="52.5703125" style="7" customWidth="1"/>
    <col min="12301" max="12301" width="9.140625" style="7"/>
    <col min="12302" max="12302" width="12" style="7" customWidth="1"/>
    <col min="12303" max="12303" width="14.85546875" style="7" customWidth="1"/>
    <col min="12304" max="12304" width="14.7109375" style="7" customWidth="1"/>
    <col min="12305" max="12555" width="9.140625" style="7"/>
    <col min="12556" max="12556" width="52.5703125" style="7" customWidth="1"/>
    <col min="12557" max="12557" width="9.140625" style="7"/>
    <col min="12558" max="12558" width="12" style="7" customWidth="1"/>
    <col min="12559" max="12559" width="14.85546875" style="7" customWidth="1"/>
    <col min="12560" max="12560" width="14.7109375" style="7" customWidth="1"/>
    <col min="12561" max="12811" width="9.140625" style="7"/>
    <col min="12812" max="12812" width="52.5703125" style="7" customWidth="1"/>
    <col min="12813" max="12813" width="9.140625" style="7"/>
    <col min="12814" max="12814" width="12" style="7" customWidth="1"/>
    <col min="12815" max="12815" width="14.85546875" style="7" customWidth="1"/>
    <col min="12816" max="12816" width="14.7109375" style="7" customWidth="1"/>
    <col min="12817" max="13067" width="9.140625" style="7"/>
    <col min="13068" max="13068" width="52.5703125" style="7" customWidth="1"/>
    <col min="13069" max="13069" width="9.140625" style="7"/>
    <col min="13070" max="13070" width="12" style="7" customWidth="1"/>
    <col min="13071" max="13071" width="14.85546875" style="7" customWidth="1"/>
    <col min="13072" max="13072" width="14.7109375" style="7" customWidth="1"/>
    <col min="13073" max="13323" width="9.140625" style="7"/>
    <col min="13324" max="13324" width="52.5703125" style="7" customWidth="1"/>
    <col min="13325" max="13325" width="9.140625" style="7"/>
    <col min="13326" max="13326" width="12" style="7" customWidth="1"/>
    <col min="13327" max="13327" width="14.85546875" style="7" customWidth="1"/>
    <col min="13328" max="13328" width="14.7109375" style="7" customWidth="1"/>
    <col min="13329" max="13579" width="9.140625" style="7"/>
    <col min="13580" max="13580" width="52.5703125" style="7" customWidth="1"/>
    <col min="13581" max="13581" width="9.140625" style="7"/>
    <col min="13582" max="13582" width="12" style="7" customWidth="1"/>
    <col min="13583" max="13583" width="14.85546875" style="7" customWidth="1"/>
    <col min="13584" max="13584" width="14.7109375" style="7" customWidth="1"/>
    <col min="13585" max="13835" width="9.140625" style="7"/>
    <col min="13836" max="13836" width="52.5703125" style="7" customWidth="1"/>
    <col min="13837" max="13837" width="9.140625" style="7"/>
    <col min="13838" max="13838" width="12" style="7" customWidth="1"/>
    <col min="13839" max="13839" width="14.85546875" style="7" customWidth="1"/>
    <col min="13840" max="13840" width="14.7109375" style="7" customWidth="1"/>
    <col min="13841" max="14091" width="9.140625" style="7"/>
    <col min="14092" max="14092" width="52.5703125" style="7" customWidth="1"/>
    <col min="14093" max="14093" width="9.140625" style="7"/>
    <col min="14094" max="14094" width="12" style="7" customWidth="1"/>
    <col min="14095" max="14095" width="14.85546875" style="7" customWidth="1"/>
    <col min="14096" max="14096" width="14.7109375" style="7" customWidth="1"/>
    <col min="14097" max="14347" width="9.140625" style="7"/>
    <col min="14348" max="14348" width="52.5703125" style="7" customWidth="1"/>
    <col min="14349" max="14349" width="9.140625" style="7"/>
    <col min="14350" max="14350" width="12" style="7" customWidth="1"/>
    <col min="14351" max="14351" width="14.85546875" style="7" customWidth="1"/>
    <col min="14352" max="14352" width="14.7109375" style="7" customWidth="1"/>
    <col min="14353" max="14603" width="9.140625" style="7"/>
    <col min="14604" max="14604" width="52.5703125" style="7" customWidth="1"/>
    <col min="14605" max="14605" width="9.140625" style="7"/>
    <col min="14606" max="14606" width="12" style="7" customWidth="1"/>
    <col min="14607" max="14607" width="14.85546875" style="7" customWidth="1"/>
    <col min="14608" max="14608" width="14.7109375" style="7" customWidth="1"/>
    <col min="14609" max="14859" width="9.140625" style="7"/>
    <col min="14860" max="14860" width="52.5703125" style="7" customWidth="1"/>
    <col min="14861" max="14861" width="9.140625" style="7"/>
    <col min="14862" max="14862" width="12" style="7" customWidth="1"/>
    <col min="14863" max="14863" width="14.85546875" style="7" customWidth="1"/>
    <col min="14864" max="14864" width="14.7109375" style="7" customWidth="1"/>
    <col min="14865" max="15115" width="9.140625" style="7"/>
    <col min="15116" max="15116" width="52.5703125" style="7" customWidth="1"/>
    <col min="15117" max="15117" width="9.140625" style="7"/>
    <col min="15118" max="15118" width="12" style="7" customWidth="1"/>
    <col min="15119" max="15119" width="14.85546875" style="7" customWidth="1"/>
    <col min="15120" max="15120" width="14.7109375" style="7" customWidth="1"/>
    <col min="15121" max="15371" width="9.140625" style="7"/>
    <col min="15372" max="15372" width="52.5703125" style="7" customWidth="1"/>
    <col min="15373" max="15373" width="9.140625" style="7"/>
    <col min="15374" max="15374" width="12" style="7" customWidth="1"/>
    <col min="15375" max="15375" width="14.85546875" style="7" customWidth="1"/>
    <col min="15376" max="15376" width="14.7109375" style="7" customWidth="1"/>
    <col min="15377" max="15627" width="9.140625" style="7"/>
    <col min="15628" max="15628" width="52.5703125" style="7" customWidth="1"/>
    <col min="15629" max="15629" width="9.140625" style="7"/>
    <col min="15630" max="15630" width="12" style="7" customWidth="1"/>
    <col min="15631" max="15631" width="14.85546875" style="7" customWidth="1"/>
    <col min="15632" max="15632" width="14.7109375" style="7" customWidth="1"/>
    <col min="15633" max="15883" width="9.140625" style="7"/>
    <col min="15884" max="15884" width="52.5703125" style="7" customWidth="1"/>
    <col min="15885" max="15885" width="9.140625" style="7"/>
    <col min="15886" max="15886" width="12" style="7" customWidth="1"/>
    <col min="15887" max="15887" width="14.85546875" style="7" customWidth="1"/>
    <col min="15888" max="15888" width="14.7109375" style="7" customWidth="1"/>
    <col min="15889" max="16139" width="9.140625" style="7"/>
    <col min="16140" max="16140" width="52.5703125" style="7" customWidth="1"/>
    <col min="16141" max="16141" width="9.140625" style="7"/>
    <col min="16142" max="16142" width="12" style="7" customWidth="1"/>
    <col min="16143" max="16143" width="14.85546875" style="7" customWidth="1"/>
    <col min="16144" max="16144" width="14.7109375" style="7" customWidth="1"/>
    <col min="16145" max="16384" width="9.140625" style="7"/>
  </cols>
  <sheetData>
    <row r="1" spans="2:20" x14ac:dyDescent="0.25">
      <c r="D1"/>
      <c r="E1"/>
      <c r="F1"/>
      <c r="G1"/>
      <c r="H1"/>
      <c r="I1"/>
      <c r="J1"/>
      <c r="K1"/>
      <c r="L1"/>
      <c r="M1"/>
      <c r="N1"/>
    </row>
    <row r="2" spans="2:20" ht="23.25" x14ac:dyDescent="0.35">
      <c r="B2" s="109" t="s">
        <v>90</v>
      </c>
      <c r="C2" s="109"/>
      <c r="D2" s="110"/>
      <c r="E2" s="110"/>
      <c r="F2" s="110"/>
      <c r="G2" s="110"/>
      <c r="H2" s="110"/>
      <c r="I2" s="110"/>
      <c r="J2" s="4"/>
      <c r="K2" s="4"/>
      <c r="L2" s="4"/>
      <c r="M2" s="4"/>
      <c r="N2" s="4"/>
    </row>
    <row r="3" spans="2:20" x14ac:dyDescent="0.25">
      <c r="D3"/>
      <c r="E3"/>
      <c r="F3"/>
      <c r="G3"/>
      <c r="H3"/>
      <c r="I3"/>
      <c r="J3"/>
      <c r="K3"/>
      <c r="L3"/>
      <c r="M3"/>
      <c r="N3"/>
    </row>
    <row r="4" spans="2:20" ht="21" x14ac:dyDescent="0.35">
      <c r="B4" s="113" t="s">
        <v>41</v>
      </c>
      <c r="C4" s="113"/>
      <c r="D4" s="110"/>
      <c r="E4"/>
      <c r="F4"/>
      <c r="G4"/>
      <c r="H4"/>
      <c r="I4"/>
      <c r="J4"/>
      <c r="K4" s="3"/>
      <c r="L4" s="3"/>
      <c r="M4" s="3"/>
      <c r="N4" s="3"/>
    </row>
    <row r="5" spans="2:20" ht="33.75" customHeight="1" x14ac:dyDescent="0.3">
      <c r="B5" s="44" t="s">
        <v>22</v>
      </c>
      <c r="C5" s="58" t="s">
        <v>26</v>
      </c>
      <c r="D5" s="61"/>
      <c r="E5" s="61"/>
      <c r="F5" s="61"/>
      <c r="G5" s="61"/>
      <c r="H5" s="61"/>
      <c r="I5" s="62"/>
      <c r="J5" s="13"/>
      <c r="K5" s="13"/>
      <c r="L5" s="13"/>
      <c r="M5" s="13"/>
      <c r="N5" s="13"/>
    </row>
    <row r="6" spans="2:20" ht="18.75" x14ac:dyDescent="0.3">
      <c r="B6" s="44" t="s">
        <v>23</v>
      </c>
      <c r="C6" s="59" t="s">
        <v>27</v>
      </c>
      <c r="D6" s="63"/>
      <c r="E6" s="63"/>
      <c r="F6" s="63"/>
      <c r="G6" s="63"/>
      <c r="H6" s="64"/>
      <c r="I6" s="62"/>
      <c r="J6" s="13"/>
      <c r="K6" s="13"/>
      <c r="L6" s="13"/>
      <c r="M6" s="13"/>
      <c r="N6" s="13"/>
    </row>
    <row r="7" spans="2:20" ht="38.25" customHeight="1" x14ac:dyDescent="0.25">
      <c r="B7" s="44" t="s">
        <v>24</v>
      </c>
      <c r="C7" s="60" t="s">
        <v>84</v>
      </c>
      <c r="D7" s="65"/>
      <c r="E7" s="65"/>
      <c r="F7" s="65"/>
      <c r="G7" s="65"/>
      <c r="H7" s="66"/>
      <c r="I7" s="67"/>
      <c r="J7" s="68"/>
      <c r="K7" s="1"/>
      <c r="L7" s="1"/>
      <c r="M7" s="1"/>
      <c r="N7" s="1"/>
    </row>
    <row r="8" spans="2:20" s="19" customFormat="1" ht="54.75" customHeight="1" x14ac:dyDescent="0.25">
      <c r="B8" s="45" t="s">
        <v>25</v>
      </c>
      <c r="C8" s="50" t="s">
        <v>89</v>
      </c>
      <c r="D8" s="71"/>
      <c r="E8" s="71"/>
      <c r="F8" s="71"/>
      <c r="G8" s="71"/>
      <c r="H8" s="69"/>
      <c r="I8" s="72"/>
      <c r="J8" s="70"/>
      <c r="K8" s="1"/>
      <c r="L8" s="1"/>
      <c r="M8" s="1"/>
      <c r="N8" s="1"/>
      <c r="S8" s="20"/>
      <c r="T8" s="20"/>
    </row>
    <row r="9" spans="2:20" ht="18.75" x14ac:dyDescent="0.3">
      <c r="D9" s="2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20" ht="24.95" customHeight="1" x14ac:dyDescent="0.3">
      <c r="B10" s="111" t="s">
        <v>38</v>
      </c>
      <c r="C10" s="111"/>
      <c r="D10" s="112"/>
      <c r="E10" s="112"/>
      <c r="F10" s="112"/>
      <c r="G10" s="112"/>
      <c r="H10" s="112"/>
      <c r="I10" s="102"/>
      <c r="J10" s="102"/>
      <c r="K10" s="2"/>
      <c r="L10" s="2"/>
      <c r="M10" s="2"/>
      <c r="N10" s="2"/>
    </row>
    <row r="11" spans="2:20" x14ac:dyDescent="0.25">
      <c r="B11" s="114" t="s">
        <v>28</v>
      </c>
      <c r="C11" s="114"/>
      <c r="D11" s="115"/>
      <c r="E11" s="114" t="s">
        <v>36</v>
      </c>
      <c r="F11" s="105"/>
      <c r="G11" s="105"/>
      <c r="H11" s="105"/>
      <c r="I11" s="105"/>
      <c r="J11" s="105"/>
      <c r="K11" s="8"/>
      <c r="S11" s="7"/>
      <c r="T11" s="7"/>
    </row>
    <row r="12" spans="2:20" x14ac:dyDescent="0.25">
      <c r="B12" s="108" t="s">
        <v>29</v>
      </c>
      <c r="C12" s="108"/>
      <c r="D12" s="105"/>
      <c r="E12" s="105" t="s">
        <v>13</v>
      </c>
      <c r="F12" s="105"/>
      <c r="G12" s="105"/>
      <c r="H12" s="105"/>
      <c r="I12" s="105"/>
      <c r="J12" s="105"/>
      <c r="K12" s="8"/>
      <c r="S12" s="7"/>
      <c r="T12" s="7"/>
    </row>
    <row r="13" spans="2:20" x14ac:dyDescent="0.25">
      <c r="B13" s="108" t="s">
        <v>30</v>
      </c>
      <c r="C13" s="108"/>
      <c r="D13" s="105"/>
      <c r="E13" s="105" t="s">
        <v>40</v>
      </c>
      <c r="F13" s="105"/>
      <c r="G13" s="105"/>
      <c r="H13" s="105"/>
      <c r="I13" s="105"/>
      <c r="J13" s="105"/>
      <c r="K13" s="8"/>
      <c r="S13" s="7"/>
      <c r="T13" s="7"/>
    </row>
    <row r="14" spans="2:20" x14ac:dyDescent="0.25">
      <c r="B14" s="108" t="s">
        <v>31</v>
      </c>
      <c r="C14" s="108"/>
      <c r="D14" s="105"/>
      <c r="E14" s="105" t="s">
        <v>20</v>
      </c>
      <c r="F14" s="105"/>
      <c r="G14" s="105"/>
      <c r="H14" s="105"/>
      <c r="I14" s="105"/>
      <c r="J14" s="105"/>
      <c r="K14" s="8"/>
      <c r="S14" s="7"/>
      <c r="T14" s="7"/>
    </row>
    <row r="15" spans="2:20" x14ac:dyDescent="0.25">
      <c r="B15" s="108" t="s">
        <v>32</v>
      </c>
      <c r="C15" s="108"/>
      <c r="D15" s="105"/>
      <c r="E15" s="105" t="s">
        <v>39</v>
      </c>
      <c r="F15" s="105"/>
      <c r="G15" s="105"/>
      <c r="H15" s="105"/>
      <c r="I15" s="105"/>
      <c r="J15" s="105"/>
      <c r="K15" s="8"/>
      <c r="S15" s="7"/>
      <c r="T15" s="7"/>
    </row>
    <row r="16" spans="2:20" x14ac:dyDescent="0.25">
      <c r="B16" s="107" t="s">
        <v>33</v>
      </c>
      <c r="C16" s="107"/>
      <c r="D16" s="106"/>
      <c r="E16" s="106" t="s">
        <v>19</v>
      </c>
      <c r="F16" s="106"/>
      <c r="G16" s="106"/>
      <c r="H16" s="106"/>
      <c r="I16" s="106"/>
      <c r="J16" s="106"/>
      <c r="K16" s="8"/>
      <c r="S16" s="7"/>
      <c r="T16" s="7"/>
    </row>
    <row r="17" spans="2:22" x14ac:dyDescent="0.25">
      <c r="B17" s="27" t="s">
        <v>45</v>
      </c>
      <c r="C17" s="43"/>
      <c r="D17" s="26"/>
      <c r="E17" s="30" t="s">
        <v>46</v>
      </c>
      <c r="F17" s="25"/>
      <c r="G17" s="25"/>
      <c r="H17" s="25"/>
      <c r="I17" s="25"/>
      <c r="J17" s="26"/>
      <c r="K17" s="8"/>
      <c r="S17" s="7"/>
      <c r="T17" s="7"/>
    </row>
    <row r="18" spans="2:22" x14ac:dyDescent="0.25">
      <c r="B18" s="27" t="s">
        <v>48</v>
      </c>
      <c r="C18" s="43"/>
      <c r="D18" s="26"/>
      <c r="E18" s="104" t="s">
        <v>49</v>
      </c>
      <c r="F18" s="104"/>
      <c r="G18" s="104"/>
      <c r="H18" s="104"/>
      <c r="I18" s="104"/>
      <c r="J18" s="104"/>
      <c r="K18" s="8"/>
      <c r="S18" s="7"/>
      <c r="T18" s="7"/>
    </row>
    <row r="19" spans="2:22" x14ac:dyDescent="0.25">
      <c r="B19" s="108" t="s">
        <v>34</v>
      </c>
      <c r="C19" s="108"/>
      <c r="D19" s="105"/>
      <c r="E19" s="105" t="s">
        <v>18</v>
      </c>
      <c r="F19" s="105"/>
      <c r="G19" s="105"/>
      <c r="H19" s="105"/>
      <c r="I19" s="105"/>
      <c r="J19" s="105"/>
      <c r="K19" s="8"/>
      <c r="S19" s="7"/>
      <c r="T19" s="7"/>
    </row>
    <row r="20" spans="2:22" x14ac:dyDescent="0.25">
      <c r="B20" s="108" t="s">
        <v>52</v>
      </c>
      <c r="C20" s="108"/>
      <c r="D20" s="105"/>
      <c r="E20" s="105" t="s">
        <v>51</v>
      </c>
      <c r="F20" s="105"/>
      <c r="G20" s="105"/>
      <c r="H20" s="105"/>
      <c r="I20" s="105"/>
      <c r="J20" s="105"/>
      <c r="K20" s="8"/>
      <c r="S20" s="7"/>
      <c r="T20" s="7"/>
    </row>
    <row r="21" spans="2:22" x14ac:dyDescent="0.25">
      <c r="B21" s="107" t="s">
        <v>35</v>
      </c>
      <c r="C21" s="107"/>
      <c r="D21" s="106"/>
      <c r="E21" s="106" t="s">
        <v>14</v>
      </c>
      <c r="F21" s="106"/>
      <c r="G21" s="106"/>
      <c r="H21" s="106"/>
      <c r="I21" s="106"/>
      <c r="J21" s="106"/>
      <c r="K21" s="8"/>
      <c r="S21" s="7"/>
      <c r="T21" s="7"/>
    </row>
    <row r="22" spans="2:22" x14ac:dyDescent="0.25">
      <c r="B22" s="27" t="s">
        <v>55</v>
      </c>
      <c r="C22" s="27"/>
      <c r="D22" s="49"/>
      <c r="E22" s="46" t="s">
        <v>54</v>
      </c>
      <c r="F22" s="28"/>
      <c r="G22" s="28"/>
      <c r="H22" s="28"/>
      <c r="I22" s="28"/>
      <c r="J22" s="29"/>
      <c r="K22" s="8"/>
      <c r="S22" s="7"/>
      <c r="T22" s="7"/>
    </row>
    <row r="23" spans="2:22" x14ac:dyDescent="0.25">
      <c r="B23" s="47" t="s">
        <v>58</v>
      </c>
      <c r="C23" s="47"/>
      <c r="D23" s="48"/>
      <c r="E23" s="46" t="s">
        <v>57</v>
      </c>
      <c r="F23" s="25"/>
      <c r="G23" s="25"/>
      <c r="H23" s="25"/>
      <c r="I23" s="25"/>
      <c r="J23" s="26"/>
      <c r="K23" s="8"/>
      <c r="S23" s="7"/>
      <c r="T23" s="7"/>
    </row>
    <row r="24" spans="2:22" x14ac:dyDescent="0.25">
      <c r="B24" s="103" t="s">
        <v>43</v>
      </c>
      <c r="C24" s="103"/>
      <c r="D24" s="104"/>
      <c r="E24" s="104" t="s">
        <v>21</v>
      </c>
      <c r="F24" s="104"/>
      <c r="G24" s="104"/>
      <c r="H24" s="104"/>
      <c r="I24" s="104"/>
      <c r="J24" s="104"/>
      <c r="K24" s="8"/>
      <c r="S24" s="7"/>
      <c r="T24" s="7"/>
    </row>
    <row r="25" spans="2:22" ht="28.5" customHeight="1" x14ac:dyDescent="0.25">
      <c r="B25" s="21"/>
      <c r="C25" s="21"/>
      <c r="D25" s="14"/>
      <c r="E25" s="14"/>
      <c r="F25" s="15"/>
      <c r="G25" s="14"/>
      <c r="H25" s="14"/>
      <c r="I25" s="14"/>
      <c r="J25" s="14"/>
      <c r="K25" s="14"/>
      <c r="L25" s="14"/>
      <c r="M25" s="14"/>
      <c r="N25" s="16"/>
    </row>
    <row r="26" spans="2:22" ht="18.75" customHeight="1" x14ac:dyDescent="0.35">
      <c r="B26" s="99" t="s">
        <v>42</v>
      </c>
      <c r="C26" s="99"/>
      <c r="D26" s="100"/>
      <c r="E26"/>
      <c r="F26"/>
      <c r="G26"/>
      <c r="H26"/>
      <c r="I26"/>
      <c r="J26"/>
      <c r="K26"/>
      <c r="L26"/>
      <c r="M26"/>
      <c r="N26"/>
    </row>
    <row r="27" spans="2:22" s="17" customFormat="1" ht="24.95" customHeight="1" thickBot="1" x14ac:dyDescent="0.3">
      <c r="B27" s="101" t="s">
        <v>37</v>
      </c>
      <c r="C27" s="101"/>
      <c r="D27" s="102"/>
      <c r="E27" s="102"/>
      <c r="F27" s="102"/>
      <c r="G27" s="10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  <c r="T27" s="23"/>
    </row>
    <row r="28" spans="2:22" s="9" customFormat="1" ht="51" customHeight="1" thickBot="1" x14ac:dyDescent="0.3">
      <c r="B28" s="53" t="s">
        <v>12</v>
      </c>
      <c r="C28" s="51"/>
      <c r="D28" s="10" t="s">
        <v>0</v>
      </c>
      <c r="E28" s="10" t="s">
        <v>2</v>
      </c>
      <c r="F28" s="10" t="s">
        <v>3</v>
      </c>
      <c r="G28" s="10" t="s">
        <v>8</v>
      </c>
      <c r="H28" s="10" t="s">
        <v>7</v>
      </c>
      <c r="I28" s="10" t="s">
        <v>6</v>
      </c>
      <c r="J28" s="10" t="s">
        <v>44</v>
      </c>
      <c r="K28" s="10" t="s">
        <v>47</v>
      </c>
      <c r="L28" s="10" t="s">
        <v>5</v>
      </c>
      <c r="M28" s="10" t="s">
        <v>50</v>
      </c>
      <c r="N28" s="10" t="s">
        <v>4</v>
      </c>
      <c r="O28" s="10" t="s">
        <v>53</v>
      </c>
      <c r="P28" s="10" t="s">
        <v>56</v>
      </c>
      <c r="Q28" s="10" t="s">
        <v>9</v>
      </c>
      <c r="R28" s="51" t="s">
        <v>16</v>
      </c>
      <c r="S28" s="41" t="s">
        <v>15</v>
      </c>
      <c r="T28" s="41" t="s">
        <v>59</v>
      </c>
      <c r="U28" s="42" t="s">
        <v>86</v>
      </c>
      <c r="V28" s="41" t="s">
        <v>17</v>
      </c>
    </row>
    <row r="29" spans="2:22" ht="18.75" customHeight="1" x14ac:dyDescent="0.25">
      <c r="B29" s="52" t="s">
        <v>60</v>
      </c>
      <c r="C29" s="83"/>
      <c r="D29" s="31" t="s">
        <v>0</v>
      </c>
      <c r="E29" s="31" t="s">
        <v>11</v>
      </c>
      <c r="F29" s="31" t="s">
        <v>11</v>
      </c>
      <c r="G29" s="31" t="s">
        <v>11</v>
      </c>
      <c r="H29" s="31" t="s">
        <v>11</v>
      </c>
      <c r="I29" s="31" t="s">
        <v>11</v>
      </c>
      <c r="J29" s="31" t="s">
        <v>11</v>
      </c>
      <c r="K29" s="31" t="s">
        <v>11</v>
      </c>
      <c r="L29" s="31" t="s">
        <v>11</v>
      </c>
      <c r="M29" s="31" t="s">
        <v>11</v>
      </c>
      <c r="N29" s="31" t="s">
        <v>11</v>
      </c>
      <c r="O29" s="31" t="s">
        <v>11</v>
      </c>
      <c r="P29" s="31" t="s">
        <v>11</v>
      </c>
      <c r="Q29" s="31" t="s">
        <v>11</v>
      </c>
      <c r="R29" s="6" t="s">
        <v>10</v>
      </c>
      <c r="S29" s="32"/>
      <c r="T29" s="32"/>
      <c r="U29" s="32"/>
      <c r="V29" s="24"/>
    </row>
    <row r="30" spans="2:22" x14ac:dyDescent="0.25">
      <c r="B30" s="33" t="s">
        <v>61</v>
      </c>
      <c r="C30" s="84"/>
      <c r="D30" s="34" t="s">
        <v>1</v>
      </c>
      <c r="E30" s="34">
        <v>1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5">
        <f t="shared" ref="R30:R35" si="0">SUM(E30:Q30)</f>
        <v>1</v>
      </c>
      <c r="S30" s="11"/>
      <c r="T30" s="94">
        <f>R30*S30+ROUND(,2)</f>
        <v>0</v>
      </c>
      <c r="U30" s="94">
        <f>T30*0.21+ROUND(,2)</f>
        <v>0</v>
      </c>
      <c r="V30" s="97">
        <f>T30+U30+ROUND(,2)</f>
        <v>0</v>
      </c>
    </row>
    <row r="31" spans="2:22" ht="15" customHeight="1" x14ac:dyDescent="0.25">
      <c r="B31" s="33" t="s">
        <v>62</v>
      </c>
      <c r="C31" s="84"/>
      <c r="D31" s="34" t="s">
        <v>1</v>
      </c>
      <c r="E31" s="34">
        <v>1</v>
      </c>
      <c r="F31" s="34"/>
      <c r="G31" s="34"/>
      <c r="H31" s="34"/>
      <c r="I31" s="34">
        <v>1</v>
      </c>
      <c r="J31" s="34"/>
      <c r="K31" s="34"/>
      <c r="L31" s="34"/>
      <c r="M31" s="34"/>
      <c r="N31" s="34"/>
      <c r="O31" s="34"/>
      <c r="P31" s="34"/>
      <c r="Q31" s="34"/>
      <c r="R31" s="5">
        <f t="shared" si="0"/>
        <v>2</v>
      </c>
      <c r="S31" s="98"/>
      <c r="T31" s="94">
        <f t="shared" ref="T31:T53" si="1">R31*S31</f>
        <v>0</v>
      </c>
      <c r="U31" s="11">
        <f t="shared" ref="U31:U53" si="2">T31*0.21</f>
        <v>0</v>
      </c>
      <c r="V31" s="35">
        <f t="shared" ref="V31:V53" si="3">T31+U31</f>
        <v>0</v>
      </c>
    </row>
    <row r="32" spans="2:22" ht="15" customHeight="1" x14ac:dyDescent="0.25">
      <c r="B32" s="33" t="s">
        <v>63</v>
      </c>
      <c r="C32" s="84"/>
      <c r="D32" s="34" t="s">
        <v>1</v>
      </c>
      <c r="E32" s="34">
        <v>3</v>
      </c>
      <c r="F32" s="34"/>
      <c r="G32" s="34"/>
      <c r="H32" s="34"/>
      <c r="I32" s="34"/>
      <c r="J32" s="34"/>
      <c r="K32" s="34"/>
      <c r="L32" s="34"/>
      <c r="M32" s="34"/>
      <c r="N32" s="34"/>
      <c r="O32" s="34">
        <v>1</v>
      </c>
      <c r="P32" s="34"/>
      <c r="Q32" s="34"/>
      <c r="R32" s="5">
        <f t="shared" si="0"/>
        <v>4</v>
      </c>
      <c r="S32" s="11"/>
      <c r="T32" s="94">
        <f t="shared" si="1"/>
        <v>0</v>
      </c>
      <c r="U32" s="11">
        <f t="shared" si="2"/>
        <v>0</v>
      </c>
      <c r="V32" s="35">
        <f t="shared" si="3"/>
        <v>0</v>
      </c>
    </row>
    <row r="33" spans="2:22" x14ac:dyDescent="0.25">
      <c r="B33" s="33" t="s">
        <v>64</v>
      </c>
      <c r="C33" s="84"/>
      <c r="D33" s="34" t="s">
        <v>1</v>
      </c>
      <c r="E33" s="34"/>
      <c r="F33" s="34"/>
      <c r="G33" s="34"/>
      <c r="H33" s="34"/>
      <c r="I33" s="34"/>
      <c r="J33" s="34"/>
      <c r="K33" s="34"/>
      <c r="L33" s="34">
        <v>1</v>
      </c>
      <c r="M33" s="34"/>
      <c r="N33" s="34"/>
      <c r="O33" s="34">
        <v>4</v>
      </c>
      <c r="P33" s="34"/>
      <c r="Q33" s="34">
        <v>1</v>
      </c>
      <c r="R33" s="5">
        <f t="shared" si="0"/>
        <v>6</v>
      </c>
      <c r="S33" s="11"/>
      <c r="T33" s="94">
        <f t="shared" si="1"/>
        <v>0</v>
      </c>
      <c r="U33" s="11">
        <f t="shared" si="2"/>
        <v>0</v>
      </c>
      <c r="V33" s="35">
        <f t="shared" si="3"/>
        <v>0</v>
      </c>
    </row>
    <row r="34" spans="2:22" x14ac:dyDescent="0.25">
      <c r="B34" s="33" t="s">
        <v>65</v>
      </c>
      <c r="C34" s="84"/>
      <c r="D34" s="34" t="s">
        <v>1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>
        <v>1</v>
      </c>
      <c r="P34" s="34"/>
      <c r="Q34" s="34"/>
      <c r="R34" s="5">
        <f t="shared" si="0"/>
        <v>1</v>
      </c>
      <c r="S34" s="11"/>
      <c r="T34" s="94">
        <f t="shared" si="1"/>
        <v>0</v>
      </c>
      <c r="U34" s="11">
        <f t="shared" si="2"/>
        <v>0</v>
      </c>
      <c r="V34" s="35">
        <f t="shared" si="3"/>
        <v>0</v>
      </c>
    </row>
    <row r="35" spans="2:22" x14ac:dyDescent="0.25">
      <c r="B35" s="33" t="s">
        <v>66</v>
      </c>
      <c r="C35" s="84"/>
      <c r="D35" s="34" t="s">
        <v>1</v>
      </c>
      <c r="E35" s="34">
        <v>1</v>
      </c>
      <c r="F35" s="34"/>
      <c r="G35" s="34"/>
      <c r="H35" s="34"/>
      <c r="I35" s="34"/>
      <c r="J35" s="34"/>
      <c r="K35" s="34"/>
      <c r="L35" s="34"/>
      <c r="M35" s="34"/>
      <c r="N35" s="34"/>
      <c r="O35" s="34">
        <v>1</v>
      </c>
      <c r="P35" s="34"/>
      <c r="Q35" s="34"/>
      <c r="R35" s="5">
        <f t="shared" si="0"/>
        <v>2</v>
      </c>
      <c r="S35" s="11"/>
      <c r="T35" s="94">
        <f t="shared" si="1"/>
        <v>0</v>
      </c>
      <c r="U35" s="11">
        <f t="shared" si="2"/>
        <v>0</v>
      </c>
      <c r="V35" s="35">
        <f t="shared" si="3"/>
        <v>0</v>
      </c>
    </row>
    <row r="36" spans="2:22" x14ac:dyDescent="0.25">
      <c r="B36" s="36" t="s">
        <v>67</v>
      </c>
      <c r="C36" s="85"/>
      <c r="D36" s="31" t="s">
        <v>0</v>
      </c>
      <c r="E36" s="31" t="s">
        <v>11</v>
      </c>
      <c r="F36" s="31" t="s">
        <v>11</v>
      </c>
      <c r="G36" s="31" t="s">
        <v>11</v>
      </c>
      <c r="H36" s="31" t="s">
        <v>11</v>
      </c>
      <c r="I36" s="31" t="s">
        <v>11</v>
      </c>
      <c r="J36" s="31" t="s">
        <v>11</v>
      </c>
      <c r="K36" s="31" t="s">
        <v>11</v>
      </c>
      <c r="L36" s="31" t="s">
        <v>11</v>
      </c>
      <c r="M36" s="31" t="s">
        <v>11</v>
      </c>
      <c r="N36" s="31" t="s">
        <v>11</v>
      </c>
      <c r="O36" s="31" t="s">
        <v>11</v>
      </c>
      <c r="P36" s="31" t="s">
        <v>11</v>
      </c>
      <c r="Q36" s="31" t="s">
        <v>11</v>
      </c>
      <c r="R36" s="6"/>
      <c r="S36" s="6"/>
      <c r="T36" s="6"/>
      <c r="U36" s="6"/>
      <c r="V36" s="6"/>
    </row>
    <row r="37" spans="2:22" ht="14.25" customHeight="1" x14ac:dyDescent="0.25">
      <c r="B37" s="33" t="s">
        <v>68</v>
      </c>
      <c r="C37" s="84"/>
      <c r="D37" s="34" t="s">
        <v>1</v>
      </c>
      <c r="E37" s="34"/>
      <c r="F37" s="34"/>
      <c r="G37" s="34"/>
      <c r="H37" s="34"/>
      <c r="I37" s="34">
        <v>1</v>
      </c>
      <c r="J37" s="34">
        <v>1</v>
      </c>
      <c r="K37" s="34"/>
      <c r="L37" s="34"/>
      <c r="M37" s="34"/>
      <c r="N37" s="34"/>
      <c r="O37" s="34"/>
      <c r="P37" s="34"/>
      <c r="Q37" s="34"/>
      <c r="R37" s="5">
        <f>SUM(E37:Q37)</f>
        <v>2</v>
      </c>
      <c r="S37" s="11"/>
      <c r="T37" s="94">
        <f t="shared" si="1"/>
        <v>0</v>
      </c>
      <c r="U37" s="11">
        <f t="shared" si="2"/>
        <v>0</v>
      </c>
      <c r="V37" s="35">
        <f t="shared" si="3"/>
        <v>0</v>
      </c>
    </row>
    <row r="38" spans="2:22" ht="14.25" customHeight="1" x14ac:dyDescent="0.25">
      <c r="B38" s="36" t="s">
        <v>69</v>
      </c>
      <c r="C38" s="85"/>
      <c r="D38" s="31" t="s">
        <v>0</v>
      </c>
      <c r="E38" s="78" t="s">
        <v>11</v>
      </c>
      <c r="F38" s="78" t="s">
        <v>11</v>
      </c>
      <c r="G38" s="78" t="s">
        <v>11</v>
      </c>
      <c r="H38" s="78" t="s">
        <v>11</v>
      </c>
      <c r="I38" s="78" t="s">
        <v>11</v>
      </c>
      <c r="J38" s="78" t="s">
        <v>11</v>
      </c>
      <c r="K38" s="78" t="s">
        <v>11</v>
      </c>
      <c r="L38" s="78" t="s">
        <v>11</v>
      </c>
      <c r="M38" s="78" t="s">
        <v>11</v>
      </c>
      <c r="N38" s="78" t="s">
        <v>11</v>
      </c>
      <c r="O38" s="78" t="s">
        <v>11</v>
      </c>
      <c r="P38" s="78" t="s">
        <v>11</v>
      </c>
      <c r="Q38" s="78" t="s">
        <v>11</v>
      </c>
      <c r="R38" s="6"/>
      <c r="S38" s="6"/>
      <c r="T38" s="6"/>
      <c r="U38" s="6"/>
      <c r="V38" s="6"/>
    </row>
    <row r="39" spans="2:22" ht="14.25" customHeight="1" x14ac:dyDescent="0.25">
      <c r="B39" s="37" t="s">
        <v>70</v>
      </c>
      <c r="C39" s="86"/>
      <c r="D39" s="34" t="s">
        <v>1</v>
      </c>
      <c r="E39" s="79"/>
      <c r="F39" s="79"/>
      <c r="G39" s="79"/>
      <c r="H39" s="79">
        <v>2</v>
      </c>
      <c r="I39" s="79"/>
      <c r="J39" s="79"/>
      <c r="K39" s="79"/>
      <c r="L39" s="79"/>
      <c r="M39" s="79"/>
      <c r="N39" s="79"/>
      <c r="O39" s="79"/>
      <c r="P39" s="79"/>
      <c r="Q39" s="79"/>
      <c r="R39" s="5">
        <f>SUM(E39:Q39)</f>
        <v>2</v>
      </c>
      <c r="S39" s="11"/>
      <c r="T39" s="94">
        <f t="shared" si="1"/>
        <v>0</v>
      </c>
      <c r="U39" s="11">
        <f t="shared" si="2"/>
        <v>0</v>
      </c>
      <c r="V39" s="35">
        <f t="shared" si="3"/>
        <v>0</v>
      </c>
    </row>
    <row r="40" spans="2:22" x14ac:dyDescent="0.25">
      <c r="B40" s="37" t="s">
        <v>71</v>
      </c>
      <c r="C40" s="86"/>
      <c r="D40" s="38" t="s">
        <v>1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>
        <v>1</v>
      </c>
      <c r="P40" s="80"/>
      <c r="Q40" s="80"/>
      <c r="R40" s="5">
        <f>SUM(E40:Q40)</f>
        <v>1</v>
      </c>
      <c r="S40" s="11"/>
      <c r="T40" s="94">
        <f t="shared" si="1"/>
        <v>0</v>
      </c>
      <c r="U40" s="11">
        <f t="shared" si="2"/>
        <v>0</v>
      </c>
      <c r="V40" s="35">
        <f t="shared" si="3"/>
        <v>0</v>
      </c>
    </row>
    <row r="41" spans="2:22" x14ac:dyDescent="0.25">
      <c r="B41" s="37" t="s">
        <v>72</v>
      </c>
      <c r="C41" s="86"/>
      <c r="D41" s="38" t="s">
        <v>1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>
        <v>1</v>
      </c>
      <c r="P41" s="80"/>
      <c r="Q41" s="80"/>
      <c r="R41" s="5">
        <f>SUM(E41:Q41)</f>
        <v>1</v>
      </c>
      <c r="S41" s="11"/>
      <c r="T41" s="94">
        <f t="shared" si="1"/>
        <v>0</v>
      </c>
      <c r="U41" s="11">
        <f t="shared" si="2"/>
        <v>0</v>
      </c>
      <c r="V41" s="35">
        <f t="shared" si="3"/>
        <v>0</v>
      </c>
    </row>
    <row r="42" spans="2:22" x14ac:dyDescent="0.25">
      <c r="B42" s="37" t="s">
        <v>73</v>
      </c>
      <c r="C42" s="86"/>
      <c r="D42" s="38" t="s">
        <v>1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>
        <v>1</v>
      </c>
      <c r="P42" s="80"/>
      <c r="Q42" s="80"/>
      <c r="R42" s="5">
        <f>SUM(E42:Q42)</f>
        <v>1</v>
      </c>
      <c r="S42" s="11"/>
      <c r="T42" s="94">
        <f t="shared" si="1"/>
        <v>0</v>
      </c>
      <c r="U42" s="11">
        <f t="shared" si="2"/>
        <v>0</v>
      </c>
      <c r="V42" s="35">
        <f t="shared" si="3"/>
        <v>0</v>
      </c>
    </row>
    <row r="43" spans="2:22" ht="15.75" thickBot="1" x14ac:dyDescent="0.3">
      <c r="B43" s="54" t="s">
        <v>74</v>
      </c>
      <c r="C43" s="87"/>
      <c r="D43" s="38" t="s">
        <v>1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>
        <v>1</v>
      </c>
      <c r="P43" s="80"/>
      <c r="Q43" s="80"/>
      <c r="R43" s="5">
        <f>SUM(E43:Q43)</f>
        <v>1</v>
      </c>
      <c r="S43" s="11"/>
      <c r="T43" s="94">
        <f t="shared" si="1"/>
        <v>0</v>
      </c>
      <c r="U43" s="11">
        <f t="shared" si="2"/>
        <v>0</v>
      </c>
      <c r="V43" s="35">
        <f t="shared" si="3"/>
        <v>0</v>
      </c>
    </row>
    <row r="44" spans="2:22" ht="15.75" thickBot="1" x14ac:dyDescent="0.3">
      <c r="B44" s="56" t="s">
        <v>75</v>
      </c>
      <c r="C44" s="57"/>
      <c r="D44" s="31" t="s">
        <v>0</v>
      </c>
      <c r="E44" s="31" t="s">
        <v>11</v>
      </c>
      <c r="F44" s="31" t="s">
        <v>11</v>
      </c>
      <c r="G44" s="31" t="s">
        <v>11</v>
      </c>
      <c r="H44" s="31" t="s">
        <v>11</v>
      </c>
      <c r="I44" s="31" t="s">
        <v>11</v>
      </c>
      <c r="J44" s="31" t="s">
        <v>11</v>
      </c>
      <c r="K44" s="31" t="s">
        <v>11</v>
      </c>
      <c r="L44" s="31" t="s">
        <v>11</v>
      </c>
      <c r="M44" s="31" t="s">
        <v>11</v>
      </c>
      <c r="N44" s="31" t="s">
        <v>11</v>
      </c>
      <c r="O44" s="31" t="s">
        <v>11</v>
      </c>
      <c r="P44" s="31" t="s">
        <v>11</v>
      </c>
      <c r="Q44" s="31" t="s">
        <v>11</v>
      </c>
      <c r="R44" s="6"/>
      <c r="S44" s="6"/>
      <c r="T44" s="6"/>
      <c r="U44" s="6"/>
      <c r="V44" s="6"/>
    </row>
    <row r="45" spans="2:22" x14ac:dyDescent="0.25">
      <c r="B45" s="55" t="s">
        <v>76</v>
      </c>
      <c r="C45" s="88"/>
      <c r="D45" s="34" t="s">
        <v>1</v>
      </c>
      <c r="E45" s="34"/>
      <c r="F45" s="34"/>
      <c r="G45" s="34">
        <v>3</v>
      </c>
      <c r="H45" s="34"/>
      <c r="I45" s="34"/>
      <c r="J45" s="34"/>
      <c r="K45" s="34"/>
      <c r="L45" s="34"/>
      <c r="M45" s="34"/>
      <c r="N45" s="34">
        <v>10</v>
      </c>
      <c r="O45" s="34"/>
      <c r="P45" s="34"/>
      <c r="Q45" s="34">
        <v>2</v>
      </c>
      <c r="R45" s="5">
        <f t="shared" ref="R45:R52" si="4">SUM(E45:Q45)</f>
        <v>15</v>
      </c>
      <c r="S45" s="11"/>
      <c r="T45" s="94">
        <f t="shared" si="1"/>
        <v>0</v>
      </c>
      <c r="U45" s="11">
        <f t="shared" si="2"/>
        <v>0</v>
      </c>
      <c r="V45" s="35">
        <f t="shared" si="3"/>
        <v>0</v>
      </c>
    </row>
    <row r="46" spans="2:22" x14ac:dyDescent="0.25">
      <c r="B46" s="33" t="s">
        <v>77</v>
      </c>
      <c r="C46" s="84"/>
      <c r="D46" s="34" t="s">
        <v>1</v>
      </c>
      <c r="E46" s="34"/>
      <c r="F46" s="34">
        <v>10</v>
      </c>
      <c r="G46" s="34">
        <v>3</v>
      </c>
      <c r="H46" s="34"/>
      <c r="I46" s="34"/>
      <c r="J46" s="34"/>
      <c r="K46" s="34">
        <v>4</v>
      </c>
      <c r="L46" s="34"/>
      <c r="M46" s="34">
        <v>3</v>
      </c>
      <c r="N46" s="34">
        <v>10</v>
      </c>
      <c r="O46" s="34"/>
      <c r="P46" s="34"/>
      <c r="Q46" s="34">
        <v>5</v>
      </c>
      <c r="R46" s="5">
        <f t="shared" si="4"/>
        <v>35</v>
      </c>
      <c r="S46" s="11"/>
      <c r="T46" s="94">
        <f t="shared" si="1"/>
        <v>0</v>
      </c>
      <c r="U46" s="11">
        <f t="shared" si="2"/>
        <v>0</v>
      </c>
      <c r="V46" s="35">
        <f t="shared" si="3"/>
        <v>0</v>
      </c>
    </row>
    <row r="47" spans="2:22" x14ac:dyDescent="0.25">
      <c r="B47" s="33" t="s">
        <v>78</v>
      </c>
      <c r="C47" s="84"/>
      <c r="D47" s="34" t="s">
        <v>1</v>
      </c>
      <c r="E47" s="79"/>
      <c r="F47" s="79">
        <v>5</v>
      </c>
      <c r="G47" s="79">
        <v>8</v>
      </c>
      <c r="H47" s="79"/>
      <c r="I47" s="79">
        <v>3</v>
      </c>
      <c r="J47" s="79">
        <v>2</v>
      </c>
      <c r="K47" s="79"/>
      <c r="L47" s="79"/>
      <c r="M47" s="79"/>
      <c r="N47" s="79">
        <v>10</v>
      </c>
      <c r="O47" s="79"/>
      <c r="P47" s="79">
        <v>20</v>
      </c>
      <c r="Q47" s="79">
        <v>5</v>
      </c>
      <c r="R47" s="5">
        <f t="shared" si="4"/>
        <v>53</v>
      </c>
      <c r="S47" s="11"/>
      <c r="T47" s="94">
        <f t="shared" si="1"/>
        <v>0</v>
      </c>
      <c r="U47" s="11">
        <f t="shared" si="2"/>
        <v>0</v>
      </c>
      <c r="V47" s="35">
        <f t="shared" si="3"/>
        <v>0</v>
      </c>
    </row>
    <row r="48" spans="2:22" x14ac:dyDescent="0.25">
      <c r="B48" s="33" t="s">
        <v>79</v>
      </c>
      <c r="C48" s="84"/>
      <c r="D48" s="34" t="s">
        <v>1</v>
      </c>
      <c r="E48" s="79">
        <v>5</v>
      </c>
      <c r="F48" s="79">
        <v>8</v>
      </c>
      <c r="G48" s="79">
        <v>5</v>
      </c>
      <c r="H48" s="79"/>
      <c r="I48" s="79"/>
      <c r="J48" s="79">
        <v>1</v>
      </c>
      <c r="K48" s="79"/>
      <c r="L48" s="79"/>
      <c r="M48" s="79"/>
      <c r="N48" s="79">
        <v>5</v>
      </c>
      <c r="O48" s="79"/>
      <c r="P48" s="79"/>
      <c r="Q48" s="79"/>
      <c r="R48" s="5">
        <f t="shared" si="4"/>
        <v>24</v>
      </c>
      <c r="S48" s="11"/>
      <c r="T48" s="94">
        <f t="shared" si="1"/>
        <v>0</v>
      </c>
      <c r="U48" s="11">
        <f t="shared" si="2"/>
        <v>0</v>
      </c>
      <c r="V48" s="35">
        <f t="shared" si="3"/>
        <v>0</v>
      </c>
    </row>
    <row r="49" spans="2:22" x14ac:dyDescent="0.25">
      <c r="B49" s="33" t="s">
        <v>80</v>
      </c>
      <c r="C49" s="84"/>
      <c r="D49" s="34" t="s">
        <v>1</v>
      </c>
      <c r="E49" s="79"/>
      <c r="F49" s="79">
        <v>1</v>
      </c>
      <c r="G49" s="79">
        <v>5</v>
      </c>
      <c r="H49" s="79"/>
      <c r="I49" s="79"/>
      <c r="J49" s="79">
        <v>1</v>
      </c>
      <c r="K49" s="79"/>
      <c r="L49" s="79"/>
      <c r="M49" s="79"/>
      <c r="N49" s="79"/>
      <c r="O49" s="79"/>
      <c r="P49" s="79"/>
      <c r="Q49" s="79"/>
      <c r="R49" s="5">
        <f t="shared" si="4"/>
        <v>7</v>
      </c>
      <c r="S49" s="11"/>
      <c r="T49" s="94">
        <f t="shared" si="1"/>
        <v>0</v>
      </c>
      <c r="U49" s="11">
        <f t="shared" si="2"/>
        <v>0</v>
      </c>
      <c r="V49" s="35">
        <f t="shared" si="3"/>
        <v>0</v>
      </c>
    </row>
    <row r="50" spans="2:22" x14ac:dyDescent="0.25">
      <c r="B50" s="33" t="s">
        <v>81</v>
      </c>
      <c r="C50" s="84"/>
      <c r="D50" s="34" t="s">
        <v>1</v>
      </c>
      <c r="E50" s="79"/>
      <c r="F50" s="79"/>
      <c r="G50" s="79">
        <v>1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5">
        <f t="shared" si="4"/>
        <v>1</v>
      </c>
      <c r="S50" s="11"/>
      <c r="T50" s="94">
        <f t="shared" si="1"/>
        <v>0</v>
      </c>
      <c r="U50" s="11">
        <f t="shared" si="2"/>
        <v>0</v>
      </c>
      <c r="V50" s="35">
        <f t="shared" si="3"/>
        <v>0</v>
      </c>
    </row>
    <row r="51" spans="2:22" x14ac:dyDescent="0.25">
      <c r="B51" s="39" t="s">
        <v>82</v>
      </c>
      <c r="C51" s="89"/>
      <c r="D51" s="34" t="s">
        <v>1</v>
      </c>
      <c r="E51" s="79"/>
      <c r="F51" s="79">
        <v>1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5">
        <f t="shared" si="4"/>
        <v>1</v>
      </c>
      <c r="S51" s="11"/>
      <c r="T51" s="94">
        <f t="shared" si="1"/>
        <v>0</v>
      </c>
      <c r="U51" s="11">
        <f t="shared" si="2"/>
        <v>0</v>
      </c>
      <c r="V51" s="35">
        <f t="shared" si="3"/>
        <v>0</v>
      </c>
    </row>
    <row r="52" spans="2:22" ht="15.75" thickBot="1" x14ac:dyDescent="0.3">
      <c r="B52" s="73" t="s">
        <v>83</v>
      </c>
      <c r="C52" s="90"/>
      <c r="D52" s="74" t="s">
        <v>1</v>
      </c>
      <c r="E52" s="81"/>
      <c r="F52" s="81">
        <v>1</v>
      </c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2">
        <f t="shared" si="4"/>
        <v>1</v>
      </c>
      <c r="S52" s="11"/>
      <c r="T52" s="94">
        <f t="shared" si="1"/>
        <v>0</v>
      </c>
      <c r="U52" s="11">
        <f t="shared" si="2"/>
        <v>0</v>
      </c>
      <c r="V52" s="35">
        <f t="shared" si="3"/>
        <v>0</v>
      </c>
    </row>
    <row r="53" spans="2:22" ht="15.75" thickBot="1" x14ac:dyDescent="0.3">
      <c r="B53" s="91" t="s">
        <v>85</v>
      </c>
      <c r="C53" s="92"/>
      <c r="D53" s="77" t="s">
        <v>1</v>
      </c>
      <c r="E53" s="77">
        <v>5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6">
        <v>5</v>
      </c>
      <c r="S53" s="11"/>
      <c r="T53" s="94">
        <f t="shared" si="1"/>
        <v>0</v>
      </c>
      <c r="U53" s="11">
        <f t="shared" si="2"/>
        <v>0</v>
      </c>
      <c r="V53" s="35">
        <f t="shared" si="3"/>
        <v>0</v>
      </c>
    </row>
    <row r="54" spans="2:22" ht="16.5" thickBot="1" x14ac:dyDescent="0.3">
      <c r="B54" s="7"/>
      <c r="C54" s="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75" t="s">
        <v>88</v>
      </c>
      <c r="S54" s="96" t="s">
        <v>87</v>
      </c>
      <c r="T54" s="95">
        <f>SUM(T30:T53)</f>
        <v>0</v>
      </c>
      <c r="U54" s="12">
        <f>SUM(U30:U53)</f>
        <v>0</v>
      </c>
      <c r="V54" s="12">
        <f>SUM(V30:V53)</f>
        <v>0</v>
      </c>
    </row>
    <row r="55" spans="2:22" x14ac:dyDescent="0.25">
      <c r="B55" s="7"/>
      <c r="C55" s="7"/>
      <c r="S55" s="7"/>
      <c r="T55" s="7"/>
    </row>
    <row r="56" spans="2:22" x14ac:dyDescent="0.25">
      <c r="C56" s="93"/>
    </row>
  </sheetData>
  <customSheetViews>
    <customSheetView guid="{F4BE95DB-4B33-4787-8F5E-C04610E57690}" fitToPage="1" topLeftCell="H25">
      <selection activeCell="U56" sqref="U56"/>
      <pageMargins left="0.7" right="0.7" top="0.78740157499999996" bottom="0.78740157499999996" header="0.3" footer="0.3"/>
      <pageSetup paperSize="9" scale="39" orientation="landscape" r:id="rId1"/>
    </customSheetView>
  </customSheetViews>
  <mergeCells count="26">
    <mergeCell ref="B2:I2"/>
    <mergeCell ref="B10:J10"/>
    <mergeCell ref="E15:J15"/>
    <mergeCell ref="E16:J16"/>
    <mergeCell ref="E18:J18"/>
    <mergeCell ref="B16:D16"/>
    <mergeCell ref="B4:D4"/>
    <mergeCell ref="B11:D11"/>
    <mergeCell ref="B12:D12"/>
    <mergeCell ref="B13:D13"/>
    <mergeCell ref="B14:D14"/>
    <mergeCell ref="B15:D15"/>
    <mergeCell ref="E11:J11"/>
    <mergeCell ref="E12:J12"/>
    <mergeCell ref="E13:J13"/>
    <mergeCell ref="E14:J14"/>
    <mergeCell ref="B26:D26"/>
    <mergeCell ref="B27:G27"/>
    <mergeCell ref="B24:D24"/>
    <mergeCell ref="E19:J19"/>
    <mergeCell ref="E20:J20"/>
    <mergeCell ref="E21:J21"/>
    <mergeCell ref="E24:J24"/>
    <mergeCell ref="B21:D21"/>
    <mergeCell ref="B19:D19"/>
    <mergeCell ref="B20:D20"/>
  </mergeCells>
  <pageMargins left="0.7" right="0.7" top="0.78740157499999996" bottom="0.78740157499999996" header="0.3" footer="0.3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 - 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2018-05-23T09:08:46Z</cp:lastPrinted>
  <dcterms:created xsi:type="dcterms:W3CDTF">2014-09-08T07:53:43Z</dcterms:created>
  <dcterms:modified xsi:type="dcterms:W3CDTF">2018-07-25T07:58:58Z</dcterms:modified>
</cp:coreProperties>
</file>