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ilova\Desktop\VZ\1_VZMR\4_Hygienické potřeby 1.Q - 2018\6_Smlouva\"/>
    </mc:Choice>
  </mc:AlternateContent>
  <bookViews>
    <workbookView xWindow="0" yWindow="0" windowWidth="18870" windowHeight="7590"/>
  </bookViews>
  <sheets>
    <sheet name="Pokyny" sheetId="1" r:id="rId1"/>
    <sheet name="hyg. potř." sheetId="2" r:id="rId2"/>
  </sheets>
  <definedNames>
    <definedName name="_xlnm._FilterDatabase" localSheetId="1" hidden="1">'hyg. potř.'!$A$2:$WVX$81</definedName>
    <definedName name="NA00058Nab" localSheetId="1">'hyg. potř.'!$X$2:$Y$81</definedName>
    <definedName name="Z_2F313042_EC91_4E80_B7CB_E834ECB7781B_.wvu.FilterData" localSheetId="1" hidden="1">'hyg. potř.'!$A$2:$WVX$81</definedName>
    <definedName name="Z_67D9BFA5_971B_4034_AB04_50F7DB7F33E1_.wvu.FilterData" localSheetId="1" hidden="1">'hyg. potř.'!$A$2:$WVX$81</definedName>
  </definedNames>
  <calcPr calcId="162913"/>
  <customWorkbookViews>
    <customWorkbookView name="Nebřenská Lenka – osobní zobrazení" guid="{67D9BFA5-971B-4034-AB04-50F7DB7F33E1}" mergeInterval="0" personalView="1" maximized="1" xWindow="-8" yWindow="-8" windowWidth="1696" windowHeight="1026" activeSheetId="2"/>
    <customWorkbookView name="Galáž Petr – osobní zobrazení" guid="{2F313042-EC91-4E80-B7CB-E834ECB7781B}" mergeInterval="0" personalView="1" maximized="1" xWindow="-9" yWindow="-9" windowWidth="1698" windowHeight="1068"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 i="2" l="1"/>
  <c r="T6" i="2"/>
  <c r="T7" i="2"/>
  <c r="T8" i="2"/>
  <c r="T9" i="2"/>
  <c r="T10" i="2"/>
  <c r="T11" i="2"/>
  <c r="T12" i="2"/>
  <c r="T13" i="2"/>
  <c r="T14" i="2"/>
  <c r="T15" i="2"/>
  <c r="T16" i="2"/>
  <c r="T17" i="2"/>
  <c r="T18" i="2"/>
  <c r="T19" i="2"/>
  <c r="T20" i="2"/>
  <c r="T21" i="2"/>
  <c r="T22" i="2"/>
  <c r="T23" i="2"/>
  <c r="T24" i="2"/>
  <c r="T25" i="2"/>
  <c r="T26" i="2"/>
  <c r="T27" i="2"/>
  <c r="T28" i="2"/>
  <c r="V28" i="2" s="1"/>
  <c r="U28" i="2"/>
  <c r="T29" i="2"/>
  <c r="T30" i="2"/>
  <c r="T31" i="2"/>
  <c r="T32" i="2"/>
  <c r="T33" i="2"/>
  <c r="T34" i="2"/>
  <c r="T35" i="2"/>
  <c r="T36" i="2"/>
  <c r="T37" i="2"/>
  <c r="T38" i="2"/>
  <c r="T39" i="2"/>
  <c r="V39" i="2" s="1"/>
  <c r="U39" i="2"/>
  <c r="T40" i="2"/>
  <c r="T41" i="2"/>
  <c r="T42" i="2"/>
  <c r="T43" i="2"/>
  <c r="T44" i="2"/>
  <c r="T45" i="2"/>
  <c r="T46" i="2"/>
  <c r="T47" i="2"/>
  <c r="T48" i="2"/>
  <c r="T49" i="2"/>
  <c r="T50" i="2"/>
  <c r="T51" i="2"/>
  <c r="T52" i="2"/>
  <c r="T53" i="2"/>
  <c r="T54" i="2"/>
  <c r="T55" i="2"/>
  <c r="T56" i="2"/>
  <c r="T57" i="2"/>
  <c r="T58" i="2"/>
  <c r="T59" i="2"/>
  <c r="T60" i="2"/>
  <c r="V60" i="2" s="1"/>
  <c r="U60" i="2"/>
  <c r="T61" i="2"/>
  <c r="T62" i="2"/>
  <c r="T63" i="2"/>
  <c r="T64" i="2"/>
  <c r="T65" i="2"/>
  <c r="T66" i="2"/>
  <c r="T67" i="2"/>
  <c r="T68" i="2"/>
  <c r="T69" i="2"/>
  <c r="T70" i="2"/>
  <c r="V70" i="2" s="1"/>
  <c r="U70" i="2"/>
  <c r="T71" i="2"/>
  <c r="T72" i="2"/>
  <c r="T73" i="2"/>
  <c r="T74" i="2"/>
  <c r="T75" i="2"/>
  <c r="T76" i="2"/>
  <c r="T77" i="2"/>
  <c r="T78" i="2"/>
  <c r="T79" i="2"/>
  <c r="T80" i="2"/>
  <c r="T81" i="2"/>
  <c r="T4" i="2"/>
  <c r="R4" i="2" l="1"/>
  <c r="U4" i="2" l="1"/>
  <c r="R59" i="2"/>
  <c r="R58" i="2"/>
  <c r="U58" i="2" l="1"/>
  <c r="V58" i="2"/>
  <c r="U59" i="2"/>
  <c r="V59" i="2"/>
  <c r="R69" i="2"/>
  <c r="R57" i="2"/>
  <c r="R56" i="2"/>
  <c r="V56" i="2" l="1"/>
  <c r="U56" i="2"/>
  <c r="U57" i="2"/>
  <c r="V57" i="2"/>
  <c r="U69" i="2"/>
  <c r="V69" i="2"/>
  <c r="R21" i="2"/>
  <c r="U21" i="2" l="1"/>
  <c r="V21" i="2"/>
  <c r="R49" i="2"/>
  <c r="R44" i="2"/>
  <c r="U49" i="2" l="1"/>
  <c r="V49" i="2"/>
  <c r="V44" i="2"/>
  <c r="U44" i="2"/>
  <c r="R79" i="2"/>
  <c r="R78" i="2"/>
  <c r="R71" i="2"/>
  <c r="R68" i="2"/>
  <c r="R67" i="2"/>
  <c r="R66" i="2"/>
  <c r="R35" i="2"/>
  <c r="R27" i="2"/>
  <c r="R24" i="2"/>
  <c r="R23" i="2"/>
  <c r="R22" i="2"/>
  <c r="R14" i="2"/>
  <c r="R12" i="2"/>
  <c r="U23" i="2" l="1"/>
  <c r="V23" i="2"/>
  <c r="U66" i="2"/>
  <c r="V66" i="2"/>
  <c r="U78" i="2"/>
  <c r="V78" i="2"/>
  <c r="V12" i="2"/>
  <c r="U12" i="2"/>
  <c r="V24" i="2"/>
  <c r="U24" i="2"/>
  <c r="U67" i="2"/>
  <c r="V67" i="2"/>
  <c r="U79" i="2"/>
  <c r="V79" i="2"/>
  <c r="U14" i="2"/>
  <c r="V14" i="2"/>
  <c r="U27" i="2"/>
  <c r="V27" i="2"/>
  <c r="V68" i="2"/>
  <c r="U68" i="2"/>
  <c r="U22" i="2"/>
  <c r="V22" i="2"/>
  <c r="U35" i="2"/>
  <c r="V35" i="2"/>
  <c r="U71" i="2"/>
  <c r="V71" i="2"/>
  <c r="R53" i="2"/>
  <c r="R20" i="2"/>
  <c r="V20" i="2" l="1"/>
  <c r="U20" i="2"/>
  <c r="U53" i="2"/>
  <c r="V53" i="2"/>
  <c r="R75" i="2"/>
  <c r="U75" i="2" l="1"/>
  <c r="V75" i="2"/>
  <c r="R80" i="2"/>
  <c r="R72" i="2"/>
  <c r="R65" i="2"/>
  <c r="R55" i="2"/>
  <c r="R47" i="2"/>
  <c r="R42" i="2"/>
  <c r="R38" i="2"/>
  <c r="R37" i="2"/>
  <c r="R33" i="2"/>
  <c r="U47" i="2" l="1"/>
  <c r="V47" i="2"/>
  <c r="U37" i="2"/>
  <c r="V37" i="2"/>
  <c r="U38" i="2"/>
  <c r="V38" i="2"/>
  <c r="U65" i="2"/>
  <c r="V65" i="2"/>
  <c r="U33" i="2"/>
  <c r="V33" i="2"/>
  <c r="V80" i="2"/>
  <c r="U80" i="2"/>
  <c r="U55" i="2"/>
  <c r="V55" i="2"/>
  <c r="U42" i="2"/>
  <c r="V42" i="2"/>
  <c r="V72" i="2"/>
  <c r="U72" i="2"/>
  <c r="R16" i="2"/>
  <c r="R9" i="2"/>
  <c r="U16" i="2" l="1"/>
  <c r="V16" i="2"/>
  <c r="U9" i="2"/>
  <c r="V9" i="2"/>
  <c r="R36" i="2"/>
  <c r="R26" i="2"/>
  <c r="R25" i="2"/>
  <c r="U26" i="2" l="1"/>
  <c r="V26" i="2"/>
  <c r="V36" i="2"/>
  <c r="U36" i="2"/>
  <c r="U25" i="2"/>
  <c r="V25" i="2"/>
  <c r="R64" i="2"/>
  <c r="R52" i="2"/>
  <c r="R19" i="2"/>
  <c r="R18" i="2"/>
  <c r="R17" i="2"/>
  <c r="R15" i="2"/>
  <c r="R13" i="2"/>
  <c r="U19" i="2" l="1"/>
  <c r="V19" i="2"/>
  <c r="U15" i="2"/>
  <c r="V15" i="2"/>
  <c r="U17" i="2"/>
  <c r="V17" i="2"/>
  <c r="V64" i="2"/>
  <c r="U64" i="2"/>
  <c r="U13" i="2"/>
  <c r="V13" i="2"/>
  <c r="V52" i="2"/>
  <c r="U52" i="2"/>
  <c r="U18" i="2"/>
  <c r="V18" i="2"/>
  <c r="R81" i="2"/>
  <c r="R76" i="2"/>
  <c r="R77" i="2"/>
  <c r="R74" i="2"/>
  <c r="U77" i="2" l="1"/>
  <c r="V77" i="2"/>
  <c r="V76" i="2"/>
  <c r="U76" i="2"/>
  <c r="U81" i="2"/>
  <c r="V81" i="2"/>
  <c r="U74" i="2"/>
  <c r="V74" i="2"/>
  <c r="R73" i="2"/>
  <c r="U73" i="2" l="1"/>
  <c r="V73" i="2"/>
  <c r="R29" i="2"/>
  <c r="R11" i="2"/>
  <c r="U29" i="2" l="1"/>
  <c r="V29" i="2"/>
  <c r="U11" i="2"/>
  <c r="V11" i="2"/>
  <c r="R7" i="2"/>
  <c r="U7" i="2" l="1"/>
  <c r="V7" i="2"/>
  <c r="R6" i="2"/>
  <c r="R31" i="2"/>
  <c r="R34" i="2"/>
  <c r="R63" i="2"/>
  <c r="R62" i="2"/>
  <c r="R61" i="2"/>
  <c r="R54" i="2"/>
  <c r="R51" i="2"/>
  <c r="R50" i="2"/>
  <c r="R48" i="2"/>
  <c r="R46" i="2"/>
  <c r="R45" i="2"/>
  <c r="R43" i="2"/>
  <c r="R41" i="2"/>
  <c r="R40" i="2"/>
  <c r="R32" i="2"/>
  <c r="R30" i="2"/>
  <c r="R5" i="2"/>
  <c r="R10" i="2"/>
  <c r="R8" i="2"/>
  <c r="V4" i="2"/>
  <c r="U43" i="2" l="1"/>
  <c r="V43" i="2"/>
  <c r="U62" i="2"/>
  <c r="V62" i="2"/>
  <c r="V32" i="2"/>
  <c r="U32" i="2"/>
  <c r="U51" i="2"/>
  <c r="V51" i="2"/>
  <c r="U40" i="2"/>
  <c r="V40" i="2"/>
  <c r="U46" i="2"/>
  <c r="V46" i="2"/>
  <c r="U54" i="2"/>
  <c r="V54" i="2"/>
  <c r="U34" i="2"/>
  <c r="V34" i="2"/>
  <c r="U30" i="2"/>
  <c r="V30" i="2"/>
  <c r="U50" i="2"/>
  <c r="V50" i="2"/>
  <c r="U6" i="2"/>
  <c r="V6" i="2"/>
  <c r="V8" i="2"/>
  <c r="U8" i="2"/>
  <c r="U45" i="2"/>
  <c r="V45" i="2"/>
  <c r="U63" i="2"/>
  <c r="V63" i="2"/>
  <c r="U10" i="2"/>
  <c r="V10" i="2"/>
  <c r="U5" i="2"/>
  <c r="V5" i="2"/>
  <c r="V82" i="2" s="1"/>
  <c r="U41" i="2"/>
  <c r="V41" i="2"/>
  <c r="U48" i="2"/>
  <c r="V48" i="2"/>
  <c r="U61" i="2"/>
  <c r="V61" i="2"/>
  <c r="U31" i="2"/>
  <c r="V31" i="2"/>
  <c r="U82" i="2" l="1"/>
</calcChain>
</file>

<file path=xl/connections.xml><?xml version="1.0" encoding="utf-8"?>
<connections xmlns="http://schemas.openxmlformats.org/spreadsheetml/2006/main">
  <connection id="1" name="NA00058Nab" type="6" refreshedVersion="4" background="1" saveData="1">
    <textPr codePage="1250" sourceFile="C:\Skladsit\Nabidky\NA00058Nab.txt" delimited="0" decimal="," thousands=" ">
      <textFields count="9">
        <textField/>
        <textField position="4"/>
        <textField position="46"/>
        <textField position="57"/>
        <textField position="62"/>
        <textField position="69"/>
        <textField position="74"/>
        <textField position="88"/>
        <textField position="102"/>
      </textFields>
    </textPr>
  </connection>
</connections>
</file>

<file path=xl/sharedStrings.xml><?xml version="1.0" encoding="utf-8"?>
<sst xmlns="http://schemas.openxmlformats.org/spreadsheetml/2006/main" count="307" uniqueCount="226">
  <si>
    <t>NAZEV ZBOŽÍ</t>
  </si>
  <si>
    <t>MJ</t>
  </si>
  <si>
    <t>ústředí</t>
  </si>
  <si>
    <t>Praha</t>
  </si>
  <si>
    <t>Brno</t>
  </si>
  <si>
    <t>Č.Budějovice</t>
  </si>
  <si>
    <t>H.Králové</t>
  </si>
  <si>
    <t>Jihlava</t>
  </si>
  <si>
    <t>Liberec</t>
  </si>
  <si>
    <t>Olomouc</t>
  </si>
  <si>
    <t>Plzeň</t>
  </si>
  <si>
    <t>Střední Čechy</t>
  </si>
  <si>
    <t>Ostrava</t>
  </si>
  <si>
    <t>Ústí n.L</t>
  </si>
  <si>
    <t>Zlín</t>
  </si>
  <si>
    <t>CELKEM</t>
  </si>
  <si>
    <t>Jednotková cena s DPH</t>
  </si>
  <si>
    <t>Cena celkem s DPH</t>
  </si>
  <si>
    <t>Poznámka</t>
  </si>
  <si>
    <t>ÚKLIDOVÁ CHEMIE</t>
  </si>
  <si>
    <t>ks</t>
  </si>
  <si>
    <t>HYGIENICKÉ PROSTŘEDKY</t>
  </si>
  <si>
    <t>bal.</t>
  </si>
  <si>
    <t>sada</t>
  </si>
  <si>
    <t>štětka na WC</t>
  </si>
  <si>
    <t>PYTLE A SÁČKY DO KOŠŮ</t>
  </si>
  <si>
    <t>role</t>
  </si>
  <si>
    <t>NÁPLNĚ DO ZÁSOBNÍKŮ</t>
  </si>
  <si>
    <t>Zadávací podmínky:</t>
  </si>
  <si>
    <t>1. Dodání požadovaného zboží do míst specifikovananých na jednotlivých listech tohoto souboru podle níže uvedeného adresáře.</t>
  </si>
  <si>
    <t>2. Samostatná fakturace pro jednotlivá odběrná místa.</t>
  </si>
  <si>
    <t>Požadavky na zpracování a členění nabídky:</t>
  </si>
  <si>
    <r>
      <rPr>
        <b/>
        <sz val="14"/>
        <color theme="1"/>
        <rFont val="Calibri"/>
        <family val="2"/>
        <charset val="238"/>
        <scheme val="minor"/>
      </rPr>
      <t xml:space="preserve">Adresy míst plnění </t>
    </r>
    <r>
      <rPr>
        <sz val="14"/>
        <color theme="1"/>
        <rFont val="Calibri"/>
        <family val="2"/>
        <charset val="238"/>
        <scheme val="minor"/>
      </rPr>
      <t xml:space="preserve">(viz sloupce s počty kusů zboží v jednotlivých objednávkových listech) a </t>
    </r>
    <r>
      <rPr>
        <b/>
        <sz val="14"/>
        <color theme="1"/>
        <rFont val="Calibri"/>
        <family val="2"/>
        <charset val="238"/>
        <scheme val="minor"/>
      </rPr>
      <t>kontaktní osoby pro převzetí dodávk</t>
    </r>
    <r>
      <rPr>
        <sz val="14"/>
        <color theme="1"/>
        <rFont val="Calibri"/>
        <family val="2"/>
        <charset val="238"/>
        <scheme val="minor"/>
      </rPr>
      <t>y</t>
    </r>
  </si>
  <si>
    <t>Adresa dodání</t>
  </si>
  <si>
    <t>Kontaktní osoba</t>
  </si>
  <si>
    <t>Ústředí</t>
  </si>
  <si>
    <r>
      <t>Česká školní inspekce, Fráni Šrámka 37, 150 21</t>
    </r>
    <r>
      <rPr>
        <b/>
        <sz val="11"/>
        <color theme="1"/>
        <rFont val="Calibri"/>
        <family val="2"/>
        <charset val="238"/>
        <scheme val="minor"/>
      </rPr>
      <t xml:space="preserve"> Praha 5</t>
    </r>
  </si>
  <si>
    <r>
      <t xml:space="preserve">Česká školní inspekce - Pražský inspektorát, Arabská 683, </t>
    </r>
    <r>
      <rPr>
        <b/>
        <sz val="11"/>
        <color theme="1"/>
        <rFont val="Calibri"/>
        <family val="2"/>
        <charset val="238"/>
        <scheme val="minor"/>
      </rPr>
      <t>Praha 6</t>
    </r>
  </si>
  <si>
    <r>
      <t xml:space="preserve">Česká školní inspekce, Křížová 22, 603 00 </t>
    </r>
    <r>
      <rPr>
        <b/>
        <sz val="11"/>
        <color theme="1"/>
        <rFont val="Calibri"/>
        <family val="2"/>
        <charset val="238"/>
        <scheme val="minor"/>
      </rPr>
      <t>Brno</t>
    </r>
  </si>
  <si>
    <r>
      <t xml:space="preserve">Česká školní inspekce, Dukelská 23, 370 01 </t>
    </r>
    <r>
      <rPr>
        <b/>
        <sz val="11"/>
        <color theme="1"/>
        <rFont val="Calibri"/>
        <family val="2"/>
        <charset val="238"/>
        <scheme val="minor"/>
      </rPr>
      <t>České Budějiovice</t>
    </r>
  </si>
  <si>
    <t>Hradec Králové</t>
  </si>
  <si>
    <r>
      <t xml:space="preserve">Česká školní inspekce, Wonkova 1142, 500 02 </t>
    </r>
    <r>
      <rPr>
        <b/>
        <sz val="11"/>
        <color theme="1"/>
        <rFont val="Calibri"/>
        <family val="2"/>
        <charset val="238"/>
        <scheme val="minor"/>
      </rPr>
      <t>Hradec Králové</t>
    </r>
  </si>
  <si>
    <r>
      <t xml:space="preserve">Česká školní inspekce, Zborovská 3, 586 01 </t>
    </r>
    <r>
      <rPr>
        <b/>
        <sz val="11"/>
        <color theme="1"/>
        <rFont val="Calibri"/>
        <family val="2"/>
        <charset val="238"/>
        <scheme val="minor"/>
      </rPr>
      <t>Jihlava</t>
    </r>
  </si>
  <si>
    <t>Karlovy Vary</t>
  </si>
  <si>
    <r>
      <t xml:space="preserve">Česká školní inspekce, Kollárova 15, 360 09 </t>
    </r>
    <r>
      <rPr>
        <b/>
        <sz val="11"/>
        <color theme="1"/>
        <rFont val="Calibri"/>
        <family val="2"/>
        <charset val="238"/>
        <scheme val="minor"/>
      </rPr>
      <t>Karlovy Vary</t>
    </r>
  </si>
  <si>
    <r>
      <t xml:space="preserve">Česká školní inspekce, Masarykova 801/28, 460 01 </t>
    </r>
    <r>
      <rPr>
        <b/>
        <sz val="11"/>
        <color theme="1"/>
        <rFont val="Calibri"/>
        <family val="2"/>
        <charset val="238"/>
        <scheme val="minor"/>
      </rPr>
      <t>Liberec</t>
    </r>
  </si>
  <si>
    <r>
      <t xml:space="preserve">Česká školní inspekce, Wellnerova 25, 779 00 </t>
    </r>
    <r>
      <rPr>
        <b/>
        <sz val="11"/>
        <color theme="1"/>
        <rFont val="Calibri"/>
        <family val="2"/>
        <charset val="238"/>
        <scheme val="minor"/>
      </rPr>
      <t>Olomouc</t>
    </r>
  </si>
  <si>
    <r>
      <t xml:space="preserve">Česká školní inspekce, Matiční 20, 702 00 </t>
    </r>
    <r>
      <rPr>
        <b/>
        <sz val="11"/>
        <color theme="1"/>
        <rFont val="Calibri"/>
        <family val="2"/>
        <charset val="238"/>
        <scheme val="minor"/>
      </rPr>
      <t>Ostrava</t>
    </r>
  </si>
  <si>
    <r>
      <t xml:space="preserve">Česká školní inspekce, Koperníkova 26, 301 00 </t>
    </r>
    <r>
      <rPr>
        <b/>
        <sz val="11"/>
        <color theme="1"/>
        <rFont val="Calibri"/>
        <family val="2"/>
        <charset val="238"/>
        <scheme val="minor"/>
      </rPr>
      <t>Plzeň</t>
    </r>
  </si>
  <si>
    <r>
      <t xml:space="preserve">Česká školní inspekce - Středočeský inspektorát, Arabská 683, 160 66 </t>
    </r>
    <r>
      <rPr>
        <b/>
        <sz val="11"/>
        <color theme="1"/>
        <rFont val="Calibri"/>
        <family val="2"/>
        <charset val="238"/>
        <scheme val="minor"/>
      </rPr>
      <t>Praha 6</t>
    </r>
  </si>
  <si>
    <r>
      <t xml:space="preserve">Česká školní inspekce, W. Churchilla 6/1348, 400 01 </t>
    </r>
    <r>
      <rPr>
        <b/>
        <sz val="11"/>
        <color theme="1"/>
        <rFont val="Calibri"/>
        <family val="2"/>
        <charset val="238"/>
        <scheme val="minor"/>
      </rPr>
      <t>Ústí nad Labem</t>
    </r>
  </si>
  <si>
    <r>
      <t xml:space="preserve">Česká školní inspekce, Zarámí 88, P.O.Box 225, 760 01 </t>
    </r>
    <r>
      <rPr>
        <b/>
        <sz val="11"/>
        <color theme="1"/>
        <rFont val="Calibri"/>
        <family val="2"/>
        <charset val="238"/>
        <scheme val="minor"/>
      </rPr>
      <t>Zlín</t>
    </r>
  </si>
  <si>
    <t>Doplnění  cen na  listu poptávky a jejich vložení jako přílohy do nabídky.</t>
  </si>
  <si>
    <t>kartáč na nádobí</t>
  </si>
  <si>
    <t>ÚKLIDOVÉ PROSTŘEDKY</t>
  </si>
  <si>
    <t>hadr na podlahu,  min. 50x60 cm, min. 170g/m2</t>
  </si>
  <si>
    <t>Calgonit Finish Lemon a limetka - osvěžovač do myčky ( min.1ks+náhr.n./bal.)</t>
  </si>
  <si>
    <t>BREF power activ/WC závěs</t>
  </si>
  <si>
    <t>7. dle §101 ZVZ, odst.1 se výběrového řízení může zůčastnit pouze dodavatel zaměstnávající více než 50% osob se zdravotním postižením z celkového počtu zaměstnanců. Skutečnost, že dodavatel zaměstnává více než 50 % osob se zdravotním postižením  musí být dodavatelem uvedena v nabídce společně s potvrzením Úřadu práce České republiky - krajské pobočky nebo pobočky pro hlavní město Prahu (dále jen „krajská pobočka Úřadu práce“) nebo s potvrzeními či rozhodnutími orgánu sociálního zabezpečení, která se týkají osob se zdravotním postižením.Při použití tohoto ustanovení ZVZ je vyloučena možnost prokazovat skutečnosti  prostřednictvím jiných osob. Zboží bude dodáno jako náhradní plnění ve smyslu § 81 odst. 2 písm. b) a odst. 3 zákona č. 435/2004 Sb., o zaměstnanosti, ve znění pozdějších předpisů.</t>
  </si>
  <si>
    <t>Ubrousky do sušičky na prádlo,  min. 25 ubrousků/ balení</t>
  </si>
  <si>
    <t>Papírový ručník v roli,  bílý, min. 2vsrt,  výška max. 20 cm/průměr max. 18 cm</t>
  </si>
  <si>
    <t>Papírové ručníky ZZ min.bílé, min. 2vrs/150list, útržek max. 25x23 cm (min. 150 útržků/balení)</t>
  </si>
  <si>
    <t>Hygienické sáčky plastové skládané (min.25ks/balení)</t>
  </si>
  <si>
    <t>Galašová Ivana, mobil.: 607 005 369 , Ivana.Galasova@csicr.cz</t>
  </si>
  <si>
    <t>Říkovská Romana, tel. 543 541 257, romana.rikovska@csicr.cz</t>
  </si>
  <si>
    <t>Mauerová Drahomíra, mobil: 607 006 709, drahomira.mauerova@csicr.cz</t>
  </si>
  <si>
    <t>Hlaváčková Miroslava, mobil: 607 005 340, miroslava.hlavackova@csicr.cz</t>
  </si>
  <si>
    <t>Krausová Ivana, mobil: 728 868 147, ivana.krausova@csicr.cz</t>
  </si>
  <si>
    <t>Rádlová Karla, mobil: 607 005 283, karla.radlova@csicr.cz</t>
  </si>
  <si>
    <t>Gujdová Denisa, mobil:  607 005 462, denisa.gujdova@csicr.cz</t>
  </si>
  <si>
    <t>Čuková Jana, mobil: 723 576 318, jana.cukova@csicr.cz</t>
  </si>
  <si>
    <t>Havlíková Alena, mobil: 723 447 341, alena.havlikova@csicr.cz</t>
  </si>
  <si>
    <t>Antony Irena, mobil: 728 856 652, irena.antony@csicr.cz</t>
  </si>
  <si>
    <t>Marschnerová Zuzana, mobil: 607 005 319, zuzana.marschnerova@csicr.cz</t>
  </si>
  <si>
    <t>Mikešová Lenka, mobil: 723 445 600, lenka.mikesova@csicr.cz</t>
  </si>
  <si>
    <t>SAVO WC,  750ml/ks</t>
  </si>
  <si>
    <t>SAVO original, 1000 ml/ks</t>
  </si>
  <si>
    <t>Domestos desinf.a čist. prostředek, 750 ml/ks</t>
  </si>
  <si>
    <t>Real - tekutý čistící prostředek, 600g/ks</t>
  </si>
  <si>
    <t>JAR na nádobí, 900 ml.</t>
  </si>
  <si>
    <t>PRONTO proti prachu,  400 ml/ks</t>
  </si>
  <si>
    <t>Cif Power Cream čistič koupelny 750ml/ks</t>
  </si>
  <si>
    <t>Gelové kapsle na praní min. 38 kapslí/balení</t>
  </si>
  <si>
    <t>Hang Tag vonná závěska</t>
  </si>
  <si>
    <t>Toaletní papír min. 2vrst, min.bílý, průměr role max. 10 cm</t>
  </si>
  <si>
    <t>Toaletní papír min. 2vrst, min. bílý, průměr role  max.23 cm</t>
  </si>
  <si>
    <t>sáček do koše zatahovací  60l (10ks/role)</t>
  </si>
  <si>
    <t>pytle zatahovací 120l, 70x100, (10ks/role)</t>
  </si>
  <si>
    <t>souprava na WC - miska se štětkou</t>
  </si>
  <si>
    <t>ubrousky papírové, bílé,  30 x 30 cm ( min.100 ks/bal.)</t>
  </si>
  <si>
    <t>Čistící papír bílý, vhodný do kuchyní, 2 vr., 100% celuloza, průměr 20 cm</t>
  </si>
  <si>
    <t>K. Vary</t>
  </si>
  <si>
    <t>houbové utěrky Clean kit, vysoce savé (4ks/balení)</t>
  </si>
  <si>
    <t>Skládané ručníky, bílá, 2vr. 100% celulóza 21,2x34 cm, počet panelů 4/M (1balení/110 ks ručníků)</t>
  </si>
  <si>
    <t>balení</t>
  </si>
  <si>
    <t>Skládaný toaletní papír, bílá - bez potisku, 2vr.,recykl, rozložený 11x19 cm délka složeného útr 9,5 cm, (1 balení/242 útržků)</t>
  </si>
  <si>
    <t>Cif Professional 2v1 koupelny, 750 ml/ks</t>
  </si>
  <si>
    <t>lopatka se smetáčkem</t>
  </si>
  <si>
    <t>smetáček</t>
  </si>
  <si>
    <t>Larrin na rez a vodní kámen - spotřebiče,  500ml/ks</t>
  </si>
  <si>
    <t>Savo RAZANT  - čistič odpadu, 1l/ks</t>
  </si>
  <si>
    <t>CERESIT Stop vlhkosti AERO náhradní tablety  ( 2x450g/balení)</t>
  </si>
  <si>
    <t>mýdlo tekuté, kanystr 5 l/ks</t>
  </si>
  <si>
    <t>sáček do odpad.koše 50x60 35l ( 50ks/role)</t>
  </si>
  <si>
    <t>pytle na odpad 120l,70x110, 40u černá (25ks/role)</t>
  </si>
  <si>
    <t>pytle na odpad 140l,90x110cm, (25ks/role)</t>
  </si>
  <si>
    <t>pytle na odpad 120x135cm rolované, černé</t>
  </si>
  <si>
    <t>pěnové mýdlo, čiré, 800ml, minim.2000dávek vhodná do zásobníku TORK 453000 (1 karton/4 ks)</t>
  </si>
  <si>
    <t>karton</t>
  </si>
  <si>
    <t>Toaletní papír min. vrst, bílý, průměr role max. 19 cm</t>
  </si>
  <si>
    <t xml:space="preserve">Papírové ručníky, min. bílé,  min.2vrst, útržek 25x23 cm, (3200 útržků/balení) např. ZZ White - vhodné do zásobníku JOLLY AH 20 </t>
  </si>
  <si>
    <t>České Budějovice</t>
  </si>
  <si>
    <t>Pardubice</t>
  </si>
  <si>
    <r>
      <t xml:space="preserve">Česká školní inspekce, Sukova třída 1556, 530 02 </t>
    </r>
    <r>
      <rPr>
        <b/>
        <sz val="11"/>
        <color theme="1"/>
        <rFont val="Calibri"/>
        <family val="2"/>
        <charset val="238"/>
        <scheme val="minor"/>
      </rPr>
      <t>Pardubice</t>
    </r>
  </si>
  <si>
    <t>Brožková Lenka, mobil: 607 764 788, lenka.brozkova@csicr.cz</t>
  </si>
  <si>
    <t>Ústí nad Labem</t>
  </si>
  <si>
    <t>BRISE spray citrus, 300ml/ks</t>
  </si>
  <si>
    <t>mýdlo tekuté, pumpička,  500ml/ks</t>
  </si>
  <si>
    <t>Krém na ruce ochranný, hydratační,  100 g</t>
  </si>
  <si>
    <t>houba na nádobí malá / mix (10ks/balení)</t>
  </si>
  <si>
    <t>houba na nádobí MAXI / mix (5ks/balení)</t>
  </si>
  <si>
    <t>utěrky SPONTEX Fastwipes (3 ks/balení)</t>
  </si>
  <si>
    <t>Ústředí a inspektoráty</t>
  </si>
  <si>
    <t>Rendlová Šárka, mobil: 728 947 118, sarka.rendlova@csicr.cz</t>
  </si>
  <si>
    <t>Lenka Nebřenská,tel. 251 023 125, lenka.nebrenska@csicr.cz</t>
  </si>
  <si>
    <t>Savo proti plísni v rozprašovači, 500 ml/ks</t>
  </si>
  <si>
    <t>Pronto čistič na laminát, 750ml/ks</t>
  </si>
  <si>
    <t>Cif 2v1 Cleaner Disinfectant, 750 ml/ks</t>
  </si>
  <si>
    <t>Návlek mopu 40 cm, Flipper mikrovlákno</t>
  </si>
  <si>
    <t>rukavice gumové M, Spontex Optimal</t>
  </si>
  <si>
    <t>Vileda Ultramax mop náhrada Microfibre 2v1,  36x14 cm</t>
  </si>
  <si>
    <t>Mop Corridor Flo, 50x13 cm</t>
  </si>
  <si>
    <t>rukavice gumové XL, Spontex Optimal</t>
  </si>
  <si>
    <t>rukavice gumové L , Spontex Optimal</t>
  </si>
  <si>
    <t>HIT čistící prostředek na podlahu, 5 kg/ks</t>
  </si>
  <si>
    <t>Cif Brilliance Oceán,  tekutý čistič na podlahy, 1l/ks</t>
  </si>
  <si>
    <t>Q Power regenerační sůl do myčky, 1 kg/ks</t>
  </si>
  <si>
    <t>Ravak Cleaner, čistící prostředek do kuchyně a koupelny,  500 ml/ks</t>
  </si>
  <si>
    <t>CIF cream citrus, 500ml/ks</t>
  </si>
  <si>
    <t>Cif Professional na vodní kámen, 2l/ks</t>
  </si>
  <si>
    <t>Clin spray na okna spray, 500 ml/ks</t>
  </si>
  <si>
    <t>Jar All in 1 tablety do myčky, min. 96ks/bal.</t>
  </si>
  <si>
    <t>solvina, mycí pasta na ruce, 450 g.</t>
  </si>
  <si>
    <t>rychloutěrky  Vlies -  (10ks/balení)</t>
  </si>
  <si>
    <t>Spontex Utěrky mikrovlákno  (4 ks/balení)</t>
  </si>
  <si>
    <t>švédská utěrka na podlahu 50x60 cm</t>
  </si>
  <si>
    <t>sáček do odpad.koše 63x74 60l ( 50ks/role)</t>
  </si>
  <si>
    <t>pytle na odpad 120l,70x110,60u černá ( 20ks/role)</t>
  </si>
  <si>
    <t>pytle do skartovacího stroje  530 x 340 x 1 000 mm (vhodný do typu HSM 225.2/386) (5ks/balení)</t>
  </si>
  <si>
    <t>Tablety do tepovače Kärcher - Kärcher RM 760 Tabs (16 ks/balení)</t>
  </si>
  <si>
    <t>3. V případě dodání alternativního zboží oproti poptávanému, je dodavatel povinen přiložit k nabídce Produktový list nabízeného zboží, ze kterého je zjistitelné, že nabízené zboží má parametry stejné, nebo lepší než poptávané zboží.</t>
  </si>
  <si>
    <t>4.  Akceptujeme i jiná než popsaná balení, přičemž musí být dodrženo minimálně požadované množství zboží a cena za balení  musí odpovídat poptávanému množství dané komodity.</t>
  </si>
  <si>
    <t>Sáčky papírové Kärcher T12/1, (10ks/balení)</t>
  </si>
  <si>
    <t>WC čistič Savo 750ml Oceán</t>
  </si>
  <si>
    <t>Savo  1l original obyč</t>
  </si>
  <si>
    <t>WC čistič Domestos 750ml Fresh zelený</t>
  </si>
  <si>
    <t>Písek tekutý REAL 600g Classic modrý</t>
  </si>
  <si>
    <t>Univerzal HIT  5kg</t>
  </si>
  <si>
    <t>Univerzal Cif Brilliance 1L Ocean</t>
  </si>
  <si>
    <t>Nádobí Jar 900ml Citron</t>
  </si>
  <si>
    <t>Calgonit sůl myčky 1,5kg              /2</t>
  </si>
  <si>
    <t>Leštěnka Pronto spray Multis.400ml</t>
  </si>
  <si>
    <t>Larrin na spotřebiče-rez a vod.kámen 500</t>
  </si>
  <si>
    <t>Písek tekutý Cif 500ml/720g citrus</t>
  </si>
  <si>
    <t>Okna Clin 500ml Lemon MR</t>
  </si>
  <si>
    <t>Koupelny Cif 750ml MR</t>
  </si>
  <si>
    <t>Cif 2v1 Cleaner  Disinfectant 750ml</t>
  </si>
  <si>
    <t>Louh Stura Facile 1l na odpady</t>
  </si>
  <si>
    <t>Savo plíseň MR 500ml</t>
  </si>
  <si>
    <t>Mýdlový čistič Pronto 750ml laminát.podl</t>
  </si>
  <si>
    <t>Prací tablety Persil 38ks Color</t>
  </si>
  <si>
    <t>Ceresit Stop vlhkosti náplň 2x450g</t>
  </si>
  <si>
    <t>WC závěs Bref 4koule Lemon 51g</t>
  </si>
  <si>
    <t>Osvěžovač vonná závěsk Kalvei HangTag</t>
  </si>
  <si>
    <t>Tekuté mýdlo 500ml Vione Broskev oranž</t>
  </si>
  <si>
    <t>Tekuté mýdlo 5l Fresh Wave/Clee modré</t>
  </si>
  <si>
    <t>Krém na ruce Vakavo 100ml s glycerinem</t>
  </si>
  <si>
    <t>Solvina 450g Industrial</t>
  </si>
  <si>
    <t>Ubrousky bílé Harmony Coll 33x33cm 100ks</t>
  </si>
  <si>
    <t>Houbička nádobí s drážkou po 10ks 10x7cm</t>
  </si>
  <si>
    <t>Houbička nádobí s dráž *5ks* MAXI modrá</t>
  </si>
  <si>
    <t>Utěrka houbová 5ks 15x18cm</t>
  </si>
  <si>
    <t>Utěrka UNI víceučelová 3ks 38x38cm</t>
  </si>
  <si>
    <t>Hadr na podlahu PETR 50x60cm menší</t>
  </si>
  <si>
    <t>Hadr na podlahu švédský 50x60cm 235G</t>
  </si>
  <si>
    <t>Kartáč na nádobí 4420                /10</t>
  </si>
  <si>
    <t>Gumové rukavice Jana číslo  8-8,5 M  /12</t>
  </si>
  <si>
    <t>Gumové rukavice Jana číslo  9- 9,5 L /12</t>
  </si>
  <si>
    <t>Gumové rukavice Jana číslo 10-10,5 XL/12</t>
  </si>
  <si>
    <t>Souprava smetáček+lopatka perl.Perfekt/6</t>
  </si>
  <si>
    <t>Smetáček PE obyč. YA / Vektex</t>
  </si>
  <si>
    <t>WC kartáč 75mm bílý Vektex</t>
  </si>
  <si>
    <t>WC souprava obyč Futurum bílá 13x13x39cm</t>
  </si>
  <si>
    <t>Mop NN mikro Speedy 40cm bílý 2x jazyk</t>
  </si>
  <si>
    <t>Mop NN VILEDA UltraMax na mokro</t>
  </si>
  <si>
    <t>Sáčky do koše 60l 60x80 /15mi zatah.10ks</t>
  </si>
  <si>
    <t>Sáčky do koše 35l 50x60 /6mi 50ks Basic</t>
  </si>
  <si>
    <t>Sáčky do koše 60l 63x74 /7mi 50ks černý</t>
  </si>
  <si>
    <t>Pytle 120L/40mi 70x110cm role-25ks černá</t>
  </si>
  <si>
    <t>Pytle 120L/60mi 70x110cm role-20ks černá</t>
  </si>
  <si>
    <t>Pytle 240L/100mi 120x150cm 1ks černé</t>
  </si>
  <si>
    <t>Pytle 110L/35mi zatahov. role-25ks modrý</t>
  </si>
  <si>
    <t>Papírové ručníky role 2vr PK Midi 9897</t>
  </si>
  <si>
    <t>Papírové ručníky ZZ 2vr 1193 celuloz 150</t>
  </si>
  <si>
    <t>Toaletní papír Gigant 2vrs.240 Harmony</t>
  </si>
  <si>
    <t>Toaletní papír 2vrs.160 Perfex+ bílý 18m</t>
  </si>
  <si>
    <t>Toaletní papír Gigant 2vrs.190 Harmony</t>
  </si>
  <si>
    <t>Papírové ručníky role 2vr PK Maxi 9502</t>
  </si>
  <si>
    <t>Sáčky na vložky uzké krab.13x9cm 25ks</t>
  </si>
  <si>
    <t>Ravak Cleaner 500ml</t>
  </si>
  <si>
    <t>CIF Descaler na vod.kámen 2l</t>
  </si>
  <si>
    <t>Karcher RM760 tabl.do tepovače 16ks</t>
  </si>
  <si>
    <t>Calgonit DEO do myčky Lemon 1+1ks</t>
  </si>
  <si>
    <t>Jar All in 1 tablety do myčky, min. 72+45ks/bal.</t>
  </si>
  <si>
    <t>Ubrousky do sušičky</t>
  </si>
  <si>
    <t>Osvěžovač Glade 300ml mix</t>
  </si>
  <si>
    <t>Utěrka UNI Petr zelená 38x38cm 110g 10ks</t>
  </si>
  <si>
    <t>Utěrka Švédská MMS 210g 30x30cm 4ks</t>
  </si>
  <si>
    <t>Pytle 160L/60mi 90x110cm role-2x15ks modré</t>
  </si>
  <si>
    <t>pytle do skartovacího stroje  5ks</t>
  </si>
  <si>
    <t>Tekuté mýdlo zpěn.Tork S3 500902 800ml 4ks</t>
  </si>
  <si>
    <t>Papírové ručníky ZZ 2vr 406341 Paper 150utr</t>
  </si>
  <si>
    <t>\O\Toaletní papír 2vr.Tork sklád. 114271 242 utr</t>
  </si>
  <si>
    <t>Papírové ručníky ZZ 2vr 1193 celuloz 22x150</t>
  </si>
  <si>
    <t>ČESKÁ ŠKOLNÍ INSPEKCE - PŘÍLOHA KUPNÍ SMLOUVY - HYGIENICKÉ POTŘEBY - 1. Q 2018, ČŠIG-S-55/18-G42, čj. ČŠIG-642/18-G42</t>
  </si>
  <si>
    <t>ČESKÁ ŠKOLNÍ INSPEKCE - PŘÍLOHA KUPNÍ SMLOUVY - HYGIENICKÉ POTŘEBY -  I.Q 2018, ČŠIG-S-55/18-G42, čj. ČŠIG-642/18-G42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</si>
</sst>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0.00\ &quot;Kč&quot;;[Red]\-#,##0.00\ &quot;Kč&quot;"/>
    <numFmt numFmtId="44" formatCode="_-* #,##0.00\ &quot;Kč&quot;_-;\-* #,##0.00\ &quot;Kč&quot;_-;_-* &quot;-&quot;??\ &quot;Kč&quot;_-;_-@_-"/>
    <numFmt numFmtId="164" formatCode="_-* #,##0\ &quot;Kč&quot;_-;\-* #,##0\ &quot;Kč&quot;_-;_-* &quot;-&quot;??\ &quot;Kč&quot;_-;_-@_-"/>
  </numFmts>
  <fonts count="19" x14ac:knownFonts="1">
    <font>
      <sz val="11"/>
      <color theme="1"/>
      <name val="Calibri"/>
      <family val="2"/>
      <charset val="238"/>
      <scheme val="minor"/>
    </font>
    <font>
      <sz val="11"/>
      <color theme="1"/>
      <name val="Calibri"/>
      <family val="2"/>
      <charset val="238"/>
      <scheme val="minor"/>
    </font>
    <font>
      <b/>
      <sz val="14"/>
      <name val="Calibri"/>
      <family val="2"/>
      <charset val="238"/>
      <scheme val="minor"/>
    </font>
    <font>
      <b/>
      <sz val="10"/>
      <name val="Arial CE"/>
      <charset val="238"/>
    </font>
    <font>
      <sz val="11"/>
      <name val="Calibri"/>
      <family val="2"/>
      <charset val="238"/>
      <scheme val="minor"/>
    </font>
    <font>
      <b/>
      <sz val="12"/>
      <color theme="1"/>
      <name val="Calibri"/>
      <family val="2"/>
      <charset val="238"/>
      <scheme val="minor"/>
    </font>
    <font>
      <b/>
      <sz val="11"/>
      <color theme="1"/>
      <name val="Calibri"/>
      <family val="2"/>
      <charset val="238"/>
      <scheme val="minor"/>
    </font>
    <font>
      <sz val="12"/>
      <name val="Calibri"/>
      <family val="2"/>
      <charset val="238"/>
      <scheme val="minor"/>
    </font>
    <font>
      <sz val="18"/>
      <color theme="1"/>
      <name val="Calibri"/>
      <family val="2"/>
      <charset val="238"/>
      <scheme val="minor"/>
    </font>
    <font>
      <b/>
      <sz val="18"/>
      <color theme="1"/>
      <name val="Calibri"/>
      <family val="2"/>
      <charset val="238"/>
      <scheme val="minor"/>
    </font>
    <font>
      <sz val="14"/>
      <name val="Calibri"/>
      <family val="2"/>
      <charset val="238"/>
      <scheme val="minor"/>
    </font>
    <font>
      <sz val="16"/>
      <color theme="1"/>
      <name val="Calibri"/>
      <family val="2"/>
      <charset val="238"/>
      <scheme val="minor"/>
    </font>
    <font>
      <b/>
      <sz val="16"/>
      <color theme="1"/>
      <name val="Calibri"/>
      <family val="2"/>
      <charset val="238"/>
      <scheme val="minor"/>
    </font>
    <font>
      <sz val="14"/>
      <color theme="1"/>
      <name val="Calibri"/>
      <family val="2"/>
      <charset val="238"/>
      <scheme val="minor"/>
    </font>
    <font>
      <sz val="12"/>
      <color theme="1"/>
      <name val="Calibri"/>
      <family val="2"/>
      <charset val="238"/>
      <scheme val="minor"/>
    </font>
    <font>
      <b/>
      <sz val="14"/>
      <color theme="1"/>
      <name val="Calibri"/>
      <family val="2"/>
      <charset val="238"/>
      <scheme val="minor"/>
    </font>
    <font>
      <sz val="14"/>
      <color rgb="FFFF0000"/>
      <name val="Calibri"/>
      <family val="2"/>
      <charset val="238"/>
      <scheme val="minor"/>
    </font>
    <font>
      <sz val="8"/>
      <name val="Calibri Light"/>
      <family val="2"/>
      <charset val="238"/>
      <scheme val="major"/>
    </font>
    <font>
      <sz val="11"/>
      <color theme="1"/>
      <name val="Calibri"/>
      <family val="2"/>
      <charset val="238"/>
    </font>
  </fonts>
  <fills count="3">
    <fill>
      <patternFill patternType="none"/>
    </fill>
    <fill>
      <patternFill patternType="gray125"/>
    </fill>
    <fill>
      <patternFill patternType="solid">
        <fgColor rgb="FFFFC000"/>
        <bgColor indexed="64"/>
      </patternFill>
    </fill>
  </fills>
  <borders count="29">
    <border>
      <left/>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s>
  <cellStyleXfs count="2">
    <xf numFmtId="0" fontId="0" fillId="0" borderId="0"/>
    <xf numFmtId="44" fontId="1" fillId="0" borderId="0" applyFont="0" applyFill="0" applyBorder="0" applyAlignment="0" applyProtection="0"/>
  </cellStyleXfs>
  <cellXfs count="98">
    <xf numFmtId="0" fontId="0" fillId="0" borderId="0" xfId="0"/>
    <xf numFmtId="0" fontId="7" fillId="0" borderId="0" xfId="0" applyFont="1" applyFill="1"/>
    <xf numFmtId="0" fontId="8" fillId="0" borderId="0" xfId="0" applyFont="1"/>
    <xf numFmtId="0" fontId="9" fillId="0" borderId="0" xfId="0" applyFont="1"/>
    <xf numFmtId="0" fontId="2" fillId="0" borderId="0" xfId="0" applyFont="1" applyFill="1"/>
    <xf numFmtId="0" fontId="10" fillId="0" borderId="0" xfId="0" applyFont="1" applyFill="1"/>
    <xf numFmtId="0" fontId="11" fillId="0" borderId="0" xfId="0" applyFont="1"/>
    <xf numFmtId="0" fontId="12" fillId="0" borderId="0" xfId="0" applyFont="1"/>
    <xf numFmtId="0" fontId="13" fillId="0" borderId="0" xfId="0" applyFont="1"/>
    <xf numFmtId="0" fontId="14" fillId="0" borderId="0" xfId="0" applyFont="1"/>
    <xf numFmtId="0" fontId="2" fillId="0" borderId="0" xfId="0" applyFont="1" applyFill="1" applyBorder="1"/>
    <xf numFmtId="0" fontId="0" fillId="0" borderId="5" xfId="0" applyBorder="1"/>
    <xf numFmtId="0" fontId="16" fillId="0" borderId="0" xfId="0" applyFont="1"/>
    <xf numFmtId="0" fontId="13" fillId="0" borderId="0" xfId="0" applyFont="1" applyAlignment="1">
      <alignment horizontal="left" wrapText="1"/>
    </xf>
    <xf numFmtId="0" fontId="13" fillId="0" borderId="0" xfId="0" applyFont="1" applyAlignment="1">
      <alignment horizontal="left"/>
    </xf>
    <xf numFmtId="0" fontId="0" fillId="0" borderId="8" xfId="0" applyFill="1" applyBorder="1"/>
    <xf numFmtId="0" fontId="0" fillId="0" borderId="14" xfId="0" applyFill="1" applyBorder="1" applyAlignment="1">
      <alignment horizontal="center"/>
    </xf>
    <xf numFmtId="0" fontId="2" fillId="0" borderId="0" xfId="0" applyFont="1" applyFill="1" applyBorder="1" applyAlignment="1" applyProtection="1">
      <alignment horizontal="right"/>
      <protection locked="0"/>
    </xf>
    <xf numFmtId="0" fontId="0" fillId="0" borderId="18" xfId="0" applyFill="1" applyBorder="1"/>
    <xf numFmtId="0" fontId="0" fillId="0" borderId="10" xfId="0" applyFill="1" applyBorder="1"/>
    <xf numFmtId="0" fontId="0" fillId="0" borderId="5" xfId="0" applyBorder="1" applyAlignment="1"/>
    <xf numFmtId="0" fontId="6" fillId="0" borderId="5" xfId="0" applyFont="1" applyBorder="1" applyAlignment="1">
      <alignment horizontal="center" vertical="center"/>
    </xf>
    <xf numFmtId="0" fontId="18" fillId="0" borderId="10" xfId="0" applyFont="1" applyFill="1" applyBorder="1" applyAlignment="1">
      <alignment horizontal="center"/>
    </xf>
    <xf numFmtId="0" fontId="18" fillId="0" borderId="7" xfId="0" applyFont="1" applyFill="1" applyBorder="1" applyAlignment="1">
      <alignment horizontal="center"/>
    </xf>
    <xf numFmtId="0" fontId="0" fillId="0" borderId="0" xfId="0" applyFill="1" applyProtection="1"/>
    <xf numFmtId="0" fontId="3" fillId="0" borderId="19"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Alignment="1" applyProtection="1">
      <alignment horizontal="center" vertical="center" wrapText="1"/>
    </xf>
    <xf numFmtId="0" fontId="0" fillId="0" borderId="16" xfId="0" applyFill="1" applyBorder="1"/>
    <xf numFmtId="0" fontId="0" fillId="0" borderId="15" xfId="0" applyFill="1" applyBorder="1" applyAlignment="1">
      <alignment horizontal="center"/>
    </xf>
    <xf numFmtId="0" fontId="0" fillId="0" borderId="4" xfId="0" applyFill="1" applyBorder="1" applyAlignment="1" applyProtection="1">
      <alignment horizontal="center"/>
      <protection locked="0"/>
    </xf>
    <xf numFmtId="0" fontId="0" fillId="0" borderId="4" xfId="0" applyFont="1" applyFill="1" applyBorder="1" applyAlignment="1" applyProtection="1">
      <alignment horizontal="center"/>
      <protection locked="0"/>
    </xf>
    <xf numFmtId="0" fontId="0" fillId="0" borderId="3" xfId="0" applyFill="1" applyBorder="1" applyAlignment="1" applyProtection="1">
      <alignment horizontal="center"/>
      <protection locked="0"/>
    </xf>
    <xf numFmtId="0" fontId="0" fillId="0" borderId="25" xfId="0" applyFill="1" applyBorder="1" applyAlignment="1" applyProtection="1">
      <alignment horizontal="center"/>
      <protection locked="0"/>
    </xf>
    <xf numFmtId="44" fontId="0" fillId="0" borderId="4" xfId="1" applyFont="1" applyFill="1" applyBorder="1" applyAlignment="1" applyProtection="1">
      <alignment horizontal="center"/>
      <protection locked="0"/>
    </xf>
    <xf numFmtId="0" fontId="0" fillId="0" borderId="7" xfId="0" applyFill="1" applyBorder="1" applyAlignment="1">
      <alignment horizontal="center"/>
    </xf>
    <xf numFmtId="0" fontId="0" fillId="0" borderId="7" xfId="0" applyFill="1" applyBorder="1" applyAlignment="1" applyProtection="1">
      <alignment horizontal="center"/>
      <protection locked="0"/>
    </xf>
    <xf numFmtId="0" fontId="0" fillId="0" borderId="6" xfId="0" applyFill="1" applyBorder="1" applyAlignment="1" applyProtection="1">
      <alignment horizontal="center"/>
      <protection locked="0"/>
    </xf>
    <xf numFmtId="0" fontId="0" fillId="0" borderId="13" xfId="0" applyFill="1" applyBorder="1" applyAlignment="1" applyProtection="1">
      <alignment horizontal="center"/>
      <protection locked="0"/>
    </xf>
    <xf numFmtId="0" fontId="4" fillId="0" borderId="8" xfId="0" applyFont="1" applyFill="1" applyBorder="1" applyAlignment="1" applyProtection="1">
      <alignment wrapText="1"/>
      <protection locked="0"/>
    </xf>
    <xf numFmtId="0" fontId="4" fillId="0" borderId="7" xfId="0" applyFont="1" applyFill="1" applyBorder="1" applyAlignment="1" applyProtection="1">
      <alignment horizontal="center" wrapText="1"/>
      <protection locked="0"/>
    </xf>
    <xf numFmtId="0" fontId="4" fillId="0" borderId="7" xfId="0" applyFont="1" applyFill="1" applyBorder="1" applyAlignment="1" applyProtection="1">
      <alignment horizontal="center"/>
      <protection locked="0"/>
    </xf>
    <xf numFmtId="0" fontId="4" fillId="0" borderId="10" xfId="0" applyFont="1" applyFill="1" applyBorder="1" applyAlignment="1" applyProtection="1">
      <alignment wrapText="1"/>
      <protection locked="0"/>
    </xf>
    <xf numFmtId="0" fontId="0" fillId="0" borderId="10" xfId="0" applyFill="1" applyBorder="1" applyAlignment="1">
      <alignment horizontal="center"/>
    </xf>
    <xf numFmtId="0" fontId="4" fillId="0" borderId="5" xfId="0" applyFont="1" applyFill="1" applyBorder="1" applyAlignment="1" applyProtection="1">
      <alignment wrapText="1"/>
      <protection locked="0"/>
    </xf>
    <xf numFmtId="0" fontId="0" fillId="0" borderId="13" xfId="0" applyFill="1" applyBorder="1" applyAlignment="1">
      <alignment horizontal="center"/>
    </xf>
    <xf numFmtId="0" fontId="0" fillId="0" borderId="10" xfId="0" applyFill="1" applyBorder="1" applyAlignment="1" applyProtection="1">
      <alignment horizontal="center"/>
      <protection locked="0"/>
    </xf>
    <xf numFmtId="0" fontId="0" fillId="0" borderId="7" xfId="0" applyFont="1" applyFill="1" applyBorder="1" applyAlignment="1" applyProtection="1">
      <alignment horizontal="center"/>
      <protection locked="0"/>
    </xf>
    <xf numFmtId="0" fontId="0" fillId="0" borderId="16" xfId="0" applyFill="1" applyBorder="1" applyAlignment="1"/>
    <xf numFmtId="0" fontId="18" fillId="0" borderId="4" xfId="0" applyFont="1" applyFill="1" applyBorder="1" applyAlignment="1">
      <alignment horizontal="center"/>
    </xf>
    <xf numFmtId="0" fontId="0" fillId="0" borderId="4" xfId="0" applyFill="1" applyBorder="1" applyAlignment="1">
      <alignment horizontal="center"/>
    </xf>
    <xf numFmtId="0" fontId="0" fillId="0" borderId="5" xfId="0" applyFill="1" applyBorder="1"/>
    <xf numFmtId="0" fontId="4" fillId="0" borderId="10" xfId="0" applyFont="1" applyFill="1" applyBorder="1"/>
    <xf numFmtId="0" fontId="4" fillId="0" borderId="13" xfId="0" applyFont="1" applyFill="1" applyBorder="1" applyAlignment="1" applyProtection="1">
      <alignment horizontal="center"/>
      <protection locked="0"/>
    </xf>
    <xf numFmtId="0" fontId="0" fillId="0" borderId="0" xfId="0" applyFill="1"/>
    <xf numFmtId="0" fontId="3" fillId="0" borderId="10" xfId="0" applyFont="1" applyFill="1" applyBorder="1" applyAlignment="1">
      <alignment horizontal="center" vertical="center" wrapText="1"/>
    </xf>
    <xf numFmtId="0" fontId="0" fillId="0" borderId="8" xfId="0" applyFill="1" applyBorder="1" applyAlignment="1">
      <alignment wrapText="1"/>
    </xf>
    <xf numFmtId="0" fontId="0" fillId="0" borderId="8" xfId="0" applyFill="1" applyBorder="1" applyAlignment="1">
      <alignment horizontal="left" vertical="top" wrapText="1"/>
    </xf>
    <xf numFmtId="0" fontId="0" fillId="0" borderId="10" xfId="0" applyFill="1" applyBorder="1" applyAlignment="1">
      <alignment vertical="top" wrapText="1"/>
    </xf>
    <xf numFmtId="0" fontId="0" fillId="0" borderId="10" xfId="0" applyFill="1" applyBorder="1" applyAlignment="1">
      <alignment horizontal="left" vertical="center" wrapText="1"/>
    </xf>
    <xf numFmtId="0" fontId="0" fillId="0" borderId="10" xfId="0" applyFill="1" applyBorder="1" applyAlignment="1">
      <alignment wrapText="1"/>
    </xf>
    <xf numFmtId="0" fontId="0" fillId="0" borderId="17" xfId="0" applyFill="1" applyBorder="1"/>
    <xf numFmtId="0" fontId="0" fillId="0" borderId="14" xfId="0" applyFill="1" applyBorder="1" applyAlignment="1" applyProtection="1">
      <alignment horizontal="center"/>
      <protection locked="0"/>
    </xf>
    <xf numFmtId="0" fontId="0" fillId="0" borderId="14" xfId="0" applyFont="1" applyFill="1" applyBorder="1" applyAlignment="1" applyProtection="1">
      <alignment horizontal="center"/>
      <protection locked="0"/>
    </xf>
    <xf numFmtId="0" fontId="0" fillId="0" borderId="20" xfId="0" applyFill="1" applyBorder="1" applyAlignment="1" applyProtection="1">
      <alignment horizontal="center"/>
      <protection locked="0"/>
    </xf>
    <xf numFmtId="0" fontId="0" fillId="0" borderId="27" xfId="0" applyFill="1" applyBorder="1" applyAlignment="1" applyProtection="1">
      <alignment horizontal="center"/>
      <protection locked="0"/>
    </xf>
    <xf numFmtId="0" fontId="17" fillId="0" borderId="0" xfId="0" applyFont="1" applyFill="1" applyBorder="1" applyAlignment="1" applyProtection="1">
      <alignment horizontal="right"/>
      <protection locked="0"/>
    </xf>
    <xf numFmtId="0" fontId="15" fillId="0" borderId="0" xfId="0" applyFont="1" applyFill="1" applyProtection="1"/>
    <xf numFmtId="0" fontId="0" fillId="0" borderId="0" xfId="0" applyFill="1" applyAlignment="1" applyProtection="1">
      <alignment horizontal="center"/>
    </xf>
    <xf numFmtId="44" fontId="0" fillId="0" borderId="0" xfId="0" applyNumberFormat="1" applyFill="1" applyProtection="1"/>
    <xf numFmtId="8" fontId="0" fillId="0" borderId="0" xfId="0" applyNumberFormat="1" applyFill="1" applyProtection="1"/>
    <xf numFmtId="8" fontId="15" fillId="0" borderId="0" xfId="0" applyNumberFormat="1" applyFont="1" applyFill="1" applyProtection="1"/>
    <xf numFmtId="0" fontId="0" fillId="0" borderId="12" xfId="0" applyFill="1" applyBorder="1" applyAlignment="1" applyProtection="1">
      <alignment horizontal="left"/>
      <protection locked="0"/>
    </xf>
    <xf numFmtId="0" fontId="0" fillId="0" borderId="13" xfId="0" applyFill="1" applyBorder="1" applyAlignment="1" applyProtection="1">
      <alignment horizontal="left"/>
      <protection locked="0"/>
    </xf>
    <xf numFmtId="0" fontId="4" fillId="0" borderId="7" xfId="0" applyFont="1" applyFill="1" applyBorder="1" applyAlignment="1" applyProtection="1">
      <alignment horizontal="left"/>
      <protection locked="0"/>
    </xf>
    <xf numFmtId="0" fontId="4" fillId="0" borderId="13" xfId="0" applyFont="1" applyFill="1" applyBorder="1" applyAlignment="1" applyProtection="1">
      <alignment horizontal="left"/>
      <protection locked="0"/>
    </xf>
    <xf numFmtId="0" fontId="0" fillId="0" borderId="21" xfId="0" applyFill="1" applyBorder="1" applyAlignment="1" applyProtection="1">
      <alignment horizontal="left"/>
      <protection locked="0"/>
    </xf>
    <xf numFmtId="0" fontId="2" fillId="0" borderId="4" xfId="0" applyFont="1" applyFill="1" applyBorder="1" applyAlignment="1" applyProtection="1">
      <alignment horizontal="left"/>
      <protection locked="0"/>
    </xf>
    <xf numFmtId="0" fontId="0" fillId="0" borderId="0" xfId="0" applyFill="1" applyAlignment="1" applyProtection="1">
      <alignment horizontal="left"/>
    </xf>
    <xf numFmtId="44" fontId="5" fillId="0" borderId="28" xfId="0" applyNumberFormat="1" applyFont="1" applyFill="1" applyBorder="1" applyAlignment="1">
      <alignment horizontal="center"/>
    </xf>
    <xf numFmtId="164" fontId="2" fillId="0" borderId="4" xfId="1" applyNumberFormat="1" applyFont="1" applyFill="1" applyBorder="1" applyAlignment="1" applyProtection="1">
      <alignment horizontal="center"/>
      <protection locked="0"/>
    </xf>
    <xf numFmtId="0" fontId="0" fillId="0" borderId="10" xfId="0" applyBorder="1" applyAlignment="1" applyProtection="1">
      <protection locked="0"/>
    </xf>
    <xf numFmtId="0" fontId="0" fillId="0" borderId="18" xfId="0" applyBorder="1" applyAlignment="1"/>
    <xf numFmtId="0" fontId="0" fillId="0" borderId="24" xfId="0" applyBorder="1" applyAlignment="1"/>
    <xf numFmtId="0" fontId="0" fillId="2" borderId="10" xfId="0" applyFill="1" applyBorder="1" applyAlignment="1"/>
    <xf numFmtId="0" fontId="13" fillId="0" borderId="0" xfId="0" applyFont="1" applyAlignment="1">
      <alignment horizontal="left" wrapText="1"/>
    </xf>
    <xf numFmtId="0" fontId="0" fillId="0" borderId="10" xfId="0" applyBorder="1" applyAlignment="1"/>
    <xf numFmtId="0" fontId="0" fillId="2" borderId="5" xfId="0" applyFill="1" applyBorder="1" applyAlignment="1"/>
    <xf numFmtId="0" fontId="0" fillId="0" borderId="5" xfId="0" applyBorder="1" applyAlignment="1" applyProtection="1">
      <protection locked="0"/>
    </xf>
    <xf numFmtId="0" fontId="0" fillId="0" borderId="5" xfId="0" applyBorder="1" applyAlignment="1"/>
    <xf numFmtId="0" fontId="6" fillId="0" borderId="5" xfId="0" applyFont="1" applyBorder="1" applyAlignment="1">
      <alignment horizontal="center" vertical="center"/>
    </xf>
    <xf numFmtId="0" fontId="0" fillId="0" borderId="5" xfId="0" applyBorder="1" applyAlignment="1">
      <alignment horizontal="center" vertical="center"/>
    </xf>
    <xf numFmtId="0" fontId="2" fillId="0" borderId="1" xfId="0" applyFont="1" applyFill="1" applyBorder="1" applyAlignment="1">
      <alignment horizontal="left"/>
    </xf>
    <xf numFmtId="0" fontId="5" fillId="0" borderId="22" xfId="0" applyFont="1" applyFill="1" applyBorder="1" applyAlignment="1">
      <alignment horizontal="center"/>
    </xf>
    <xf numFmtId="0" fontId="5" fillId="0" borderId="23" xfId="0" applyFont="1" applyFill="1" applyBorder="1" applyAlignment="1">
      <alignment horizontal="center"/>
    </xf>
  </cellXfs>
  <cellStyles count="2">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name="NA00058Nab" connectionId="1" autoFormatId="16" applyNumberFormats="0" applyBorderFormats="0" applyFontFormats="1" applyPatternFormats="1" applyAlignmentFormats="0" applyWidthHeightFormats="0"/>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abSelected="1" workbookViewId="0">
      <selection activeCell="B2" sqref="B2"/>
    </sheetView>
  </sheetViews>
  <sheetFormatPr defaultRowHeight="15" x14ac:dyDescent="0.25"/>
  <cols>
    <col min="1" max="1" width="5" customWidth="1"/>
    <col min="3" max="3" width="11.28515625" customWidth="1"/>
    <col min="7" max="7" width="10.85546875" bestFit="1" customWidth="1"/>
    <col min="12" max="12" width="67.28515625" customWidth="1"/>
  </cols>
  <sheetData>
    <row r="1" spans="1:12" ht="15.75" x14ac:dyDescent="0.25">
      <c r="A1" s="1"/>
    </row>
    <row r="2" spans="1:12" ht="23.25" x14ac:dyDescent="0.35">
      <c r="A2" s="2"/>
      <c r="B2" s="3" t="s">
        <v>224</v>
      </c>
    </row>
    <row r="3" spans="1:12" ht="18.75" x14ac:dyDescent="0.3">
      <c r="A3" s="4"/>
      <c r="B3" s="5"/>
    </row>
    <row r="4" spans="1:12" ht="21" x14ac:dyDescent="0.35">
      <c r="A4" s="6"/>
      <c r="B4" s="7" t="s">
        <v>28</v>
      </c>
    </row>
    <row r="5" spans="1:12" ht="18.75" x14ac:dyDescent="0.3">
      <c r="A5" s="8"/>
      <c r="B5" s="88" t="s">
        <v>29</v>
      </c>
      <c r="C5" s="88"/>
      <c r="D5" s="88"/>
      <c r="E5" s="88"/>
      <c r="F5" s="88"/>
      <c r="G5" s="88"/>
      <c r="H5" s="88"/>
      <c r="I5" s="88"/>
      <c r="J5" s="88"/>
      <c r="K5" s="88"/>
      <c r="L5" s="88"/>
    </row>
    <row r="6" spans="1:12" ht="18.75" x14ac:dyDescent="0.3">
      <c r="A6" s="8"/>
      <c r="B6" s="88" t="s">
        <v>30</v>
      </c>
      <c r="C6" s="88"/>
      <c r="D6" s="88"/>
      <c r="E6" s="88"/>
      <c r="F6" s="88"/>
      <c r="G6" s="88"/>
      <c r="H6" s="88"/>
      <c r="I6" s="88"/>
      <c r="J6" s="88"/>
      <c r="K6" s="88"/>
      <c r="L6" s="88"/>
    </row>
    <row r="7" spans="1:12" ht="33" customHeight="1" x14ac:dyDescent="0.3">
      <c r="A7" s="9"/>
      <c r="B7" s="88" t="s">
        <v>150</v>
      </c>
      <c r="C7" s="88"/>
      <c r="D7" s="88"/>
      <c r="E7" s="88"/>
      <c r="F7" s="88"/>
      <c r="G7" s="88"/>
      <c r="H7" s="88"/>
      <c r="I7" s="88"/>
      <c r="J7" s="88"/>
      <c r="K7" s="88"/>
      <c r="L7" s="88"/>
    </row>
    <row r="8" spans="1:12" ht="35.25" customHeight="1" x14ac:dyDescent="0.3">
      <c r="A8" s="8"/>
      <c r="B8" s="88" t="s">
        <v>151</v>
      </c>
      <c r="C8" s="88"/>
      <c r="D8" s="88"/>
      <c r="E8" s="88"/>
      <c r="F8" s="88"/>
      <c r="G8" s="88"/>
      <c r="H8" s="88"/>
      <c r="I8" s="88"/>
      <c r="J8" s="88"/>
      <c r="K8" s="88"/>
      <c r="L8" s="88"/>
    </row>
    <row r="9" spans="1:12" ht="132" customHeight="1" x14ac:dyDescent="0.3">
      <c r="A9" s="8"/>
      <c r="B9" s="88" t="s">
        <v>58</v>
      </c>
      <c r="C9" s="88"/>
      <c r="D9" s="88"/>
      <c r="E9" s="88"/>
      <c r="F9" s="88"/>
      <c r="G9" s="88"/>
      <c r="H9" s="88"/>
      <c r="I9" s="88"/>
      <c r="J9" s="88"/>
      <c r="K9" s="88"/>
      <c r="L9" s="88"/>
    </row>
    <row r="10" spans="1:12" ht="18.75" x14ac:dyDescent="0.3">
      <c r="A10" s="8"/>
      <c r="B10" s="14"/>
      <c r="C10" s="13"/>
      <c r="D10" s="13"/>
      <c r="E10" s="13"/>
      <c r="F10" s="13"/>
      <c r="G10" s="13"/>
      <c r="H10" s="13"/>
      <c r="I10" s="13"/>
      <c r="J10" s="13"/>
      <c r="K10" s="13"/>
      <c r="L10" s="13"/>
    </row>
    <row r="11" spans="1:12" ht="21" x14ac:dyDescent="0.35">
      <c r="A11" s="6"/>
      <c r="B11" s="7" t="s">
        <v>31</v>
      </c>
      <c r="C11" s="10"/>
      <c r="D11" s="10"/>
      <c r="E11" s="10"/>
      <c r="F11" s="10"/>
    </row>
    <row r="12" spans="1:12" ht="18.75" x14ac:dyDescent="0.3">
      <c r="A12" s="8"/>
      <c r="B12" s="12" t="s">
        <v>52</v>
      </c>
    </row>
    <row r="13" spans="1:12" ht="15.75" x14ac:dyDescent="0.25">
      <c r="A13" s="9"/>
      <c r="B13" s="9"/>
    </row>
    <row r="14" spans="1:12" ht="15.75" x14ac:dyDescent="0.25">
      <c r="A14" s="9"/>
      <c r="B14" s="9"/>
    </row>
    <row r="15" spans="1:12" ht="18.75" x14ac:dyDescent="0.3">
      <c r="A15" s="8"/>
      <c r="B15" s="8" t="s">
        <v>32</v>
      </c>
    </row>
    <row r="16" spans="1:12" ht="15.75" x14ac:dyDescent="0.25">
      <c r="A16" s="1"/>
    </row>
    <row r="17" spans="1:12" ht="18.75" x14ac:dyDescent="0.3">
      <c r="A17" s="4"/>
      <c r="B17" s="93" t="s">
        <v>122</v>
      </c>
      <c r="C17" s="94"/>
      <c r="D17" s="93" t="s">
        <v>33</v>
      </c>
      <c r="E17" s="94"/>
      <c r="F17" s="94"/>
      <c r="G17" s="94"/>
      <c r="H17" s="94"/>
      <c r="I17" s="94"/>
      <c r="J17" s="94"/>
      <c r="K17" s="94"/>
      <c r="L17" s="21" t="s">
        <v>34</v>
      </c>
    </row>
    <row r="18" spans="1:12" ht="15.75" x14ac:dyDescent="0.25">
      <c r="A18" s="1"/>
      <c r="B18" s="90" t="s">
        <v>35</v>
      </c>
      <c r="C18" s="90"/>
      <c r="D18" s="92" t="s">
        <v>36</v>
      </c>
      <c r="E18" s="92"/>
      <c r="F18" s="92"/>
      <c r="G18" s="92"/>
      <c r="H18" s="92"/>
      <c r="I18" s="92"/>
      <c r="J18" s="92"/>
      <c r="K18" s="92"/>
      <c r="L18" s="20" t="s">
        <v>124</v>
      </c>
    </row>
    <row r="19" spans="1:12" ht="15.75" x14ac:dyDescent="0.25">
      <c r="A19" s="1"/>
      <c r="B19" s="87" t="s">
        <v>3</v>
      </c>
      <c r="C19" s="86"/>
      <c r="D19" s="89" t="s">
        <v>37</v>
      </c>
      <c r="E19" s="85"/>
      <c r="F19" s="85"/>
      <c r="G19" s="85"/>
      <c r="H19" s="85"/>
      <c r="I19" s="85"/>
      <c r="J19" s="85"/>
      <c r="K19" s="86"/>
      <c r="L19" s="20" t="s">
        <v>63</v>
      </c>
    </row>
    <row r="20" spans="1:12" ht="15.75" x14ac:dyDescent="0.25">
      <c r="A20" s="1"/>
      <c r="B20" s="90" t="s">
        <v>11</v>
      </c>
      <c r="C20" s="90"/>
      <c r="D20" s="91" t="s">
        <v>49</v>
      </c>
      <c r="E20" s="92"/>
      <c r="F20" s="92"/>
      <c r="G20" s="92"/>
      <c r="H20" s="92"/>
      <c r="I20" s="92"/>
      <c r="J20" s="92"/>
      <c r="K20" s="92"/>
      <c r="L20" s="11" t="s">
        <v>72</v>
      </c>
    </row>
    <row r="21" spans="1:12" ht="15.75" x14ac:dyDescent="0.25">
      <c r="A21" s="1"/>
      <c r="B21" s="87" t="s">
        <v>10</v>
      </c>
      <c r="C21" s="86"/>
      <c r="D21" s="84" t="s">
        <v>48</v>
      </c>
      <c r="E21" s="85"/>
      <c r="F21" s="85"/>
      <c r="G21" s="85"/>
      <c r="H21" s="85"/>
      <c r="I21" s="85"/>
      <c r="J21" s="85"/>
      <c r="K21" s="86"/>
      <c r="L21" s="11" t="s">
        <v>123</v>
      </c>
    </row>
    <row r="22" spans="1:12" ht="15.75" x14ac:dyDescent="0.25">
      <c r="A22" s="1"/>
      <c r="B22" s="87" t="s">
        <v>43</v>
      </c>
      <c r="C22" s="86"/>
      <c r="D22" s="84" t="s">
        <v>44</v>
      </c>
      <c r="E22" s="85"/>
      <c r="F22" s="85"/>
      <c r="G22" s="85"/>
      <c r="H22" s="85"/>
      <c r="I22" s="85"/>
      <c r="J22" s="85"/>
      <c r="K22" s="86"/>
      <c r="L22" s="11" t="s">
        <v>68</v>
      </c>
    </row>
    <row r="23" spans="1:12" ht="18.75" x14ac:dyDescent="0.3">
      <c r="A23" s="4"/>
      <c r="B23" s="87" t="s">
        <v>115</v>
      </c>
      <c r="C23" s="86"/>
      <c r="D23" s="84" t="s">
        <v>50</v>
      </c>
      <c r="E23" s="85"/>
      <c r="F23" s="85"/>
      <c r="G23" s="85"/>
      <c r="H23" s="85"/>
      <c r="I23" s="85"/>
      <c r="J23" s="85"/>
      <c r="K23" s="86"/>
      <c r="L23" s="11" t="s">
        <v>73</v>
      </c>
    </row>
    <row r="24" spans="1:12" ht="18.75" x14ac:dyDescent="0.3">
      <c r="A24" s="4"/>
      <c r="B24" s="87" t="s">
        <v>111</v>
      </c>
      <c r="C24" s="86"/>
      <c r="D24" s="84" t="s">
        <v>39</v>
      </c>
      <c r="E24" s="85"/>
      <c r="F24" s="85"/>
      <c r="G24" s="85"/>
      <c r="H24" s="85"/>
      <c r="I24" s="85"/>
      <c r="J24" s="85"/>
      <c r="K24" s="86"/>
      <c r="L24" s="11" t="s">
        <v>65</v>
      </c>
    </row>
    <row r="25" spans="1:12" ht="18.75" x14ac:dyDescent="0.3">
      <c r="A25" s="4"/>
      <c r="B25" s="87" t="s">
        <v>8</v>
      </c>
      <c r="C25" s="86"/>
      <c r="D25" s="84" t="s">
        <v>45</v>
      </c>
      <c r="E25" s="85"/>
      <c r="F25" s="85"/>
      <c r="G25" s="85"/>
      <c r="H25" s="85"/>
      <c r="I25" s="85"/>
      <c r="J25" s="85"/>
      <c r="K25" s="86"/>
      <c r="L25" s="11" t="s">
        <v>69</v>
      </c>
    </row>
    <row r="26" spans="1:12" ht="18.75" x14ac:dyDescent="0.3">
      <c r="A26" s="4"/>
      <c r="B26" s="87" t="s">
        <v>40</v>
      </c>
      <c r="C26" s="86"/>
      <c r="D26" s="84" t="s">
        <v>41</v>
      </c>
      <c r="E26" s="85"/>
      <c r="F26" s="85"/>
      <c r="G26" s="85"/>
      <c r="H26" s="85"/>
      <c r="I26" s="85"/>
      <c r="J26" s="85"/>
      <c r="K26" s="86"/>
      <c r="L26" s="11" t="s">
        <v>66</v>
      </c>
    </row>
    <row r="27" spans="1:12" ht="18.75" x14ac:dyDescent="0.3">
      <c r="A27" s="4"/>
      <c r="B27" s="87" t="s">
        <v>112</v>
      </c>
      <c r="C27" s="86"/>
      <c r="D27" s="84" t="s">
        <v>113</v>
      </c>
      <c r="E27" s="85"/>
      <c r="F27" s="85"/>
      <c r="G27" s="85"/>
      <c r="H27" s="85"/>
      <c r="I27" s="85"/>
      <c r="J27" s="85"/>
      <c r="K27" s="86"/>
      <c r="L27" s="11" t="s">
        <v>114</v>
      </c>
    </row>
    <row r="28" spans="1:12" ht="18.75" x14ac:dyDescent="0.3">
      <c r="A28" s="4"/>
      <c r="B28" s="87" t="s">
        <v>7</v>
      </c>
      <c r="C28" s="86"/>
      <c r="D28" s="84" t="s">
        <v>42</v>
      </c>
      <c r="E28" s="85"/>
      <c r="F28" s="85"/>
      <c r="G28" s="85"/>
      <c r="H28" s="85"/>
      <c r="I28" s="85"/>
      <c r="J28" s="85"/>
      <c r="K28" s="86"/>
      <c r="L28" s="11" t="s">
        <v>67</v>
      </c>
    </row>
    <row r="29" spans="1:12" ht="18.75" x14ac:dyDescent="0.3">
      <c r="A29" s="4"/>
      <c r="B29" s="90" t="s">
        <v>4</v>
      </c>
      <c r="C29" s="90"/>
      <c r="D29" s="91" t="s">
        <v>38</v>
      </c>
      <c r="E29" s="92"/>
      <c r="F29" s="92"/>
      <c r="G29" s="92"/>
      <c r="H29" s="92"/>
      <c r="I29" s="92"/>
      <c r="J29" s="92"/>
      <c r="K29" s="92"/>
      <c r="L29" s="11" t="s">
        <v>64</v>
      </c>
    </row>
    <row r="30" spans="1:12" ht="18.75" x14ac:dyDescent="0.3">
      <c r="A30" s="4"/>
      <c r="B30" s="90" t="s">
        <v>9</v>
      </c>
      <c r="C30" s="90"/>
      <c r="D30" s="91" t="s">
        <v>46</v>
      </c>
      <c r="E30" s="92"/>
      <c r="F30" s="92"/>
      <c r="G30" s="92"/>
      <c r="H30" s="92"/>
      <c r="I30" s="92"/>
      <c r="J30" s="92"/>
      <c r="K30" s="92"/>
      <c r="L30" s="11" t="s">
        <v>70</v>
      </c>
    </row>
    <row r="31" spans="1:12" ht="18.75" x14ac:dyDescent="0.3">
      <c r="A31" s="4"/>
      <c r="B31" s="90" t="s">
        <v>12</v>
      </c>
      <c r="C31" s="90"/>
      <c r="D31" s="91" t="s">
        <v>47</v>
      </c>
      <c r="E31" s="92"/>
      <c r="F31" s="92"/>
      <c r="G31" s="92"/>
      <c r="H31" s="92"/>
      <c r="I31" s="92"/>
      <c r="J31" s="92"/>
      <c r="K31" s="92"/>
      <c r="L31" s="11" t="s">
        <v>71</v>
      </c>
    </row>
    <row r="32" spans="1:12" ht="18.75" x14ac:dyDescent="0.3">
      <c r="A32" s="4"/>
      <c r="B32" s="90" t="s">
        <v>14</v>
      </c>
      <c r="C32" s="90"/>
      <c r="D32" s="91" t="s">
        <v>51</v>
      </c>
      <c r="E32" s="92"/>
      <c r="F32" s="92"/>
      <c r="G32" s="92"/>
      <c r="H32" s="92"/>
      <c r="I32" s="92"/>
      <c r="J32" s="92"/>
      <c r="K32" s="92"/>
      <c r="L32" s="11" t="s">
        <v>74</v>
      </c>
    </row>
  </sheetData>
  <customSheetViews>
    <customSheetView guid="{67D9BFA5-971B-4034-AB04-50F7DB7F33E1}" topLeftCell="A10">
      <selection activeCell="B9" sqref="B9"/>
      <pageMargins left="0.7" right="0.7" top="0.78740157499999996" bottom="0.78740157499999996" header="0.3" footer="0.3"/>
      <pageSetup paperSize="9" orientation="portrait" r:id="rId1"/>
    </customSheetView>
    <customSheetView guid="{2F313042-EC91-4E80-B7CB-E834ECB7781B}" topLeftCell="A28">
      <selection activeCell="L10" sqref="L10"/>
      <pageMargins left="0.7" right="0.7" top="0.78740157499999996" bottom="0.78740157499999996" header="0.3" footer="0.3"/>
      <pageSetup paperSize="9" orientation="portrait" r:id="rId2"/>
    </customSheetView>
  </customSheetViews>
  <mergeCells count="37">
    <mergeCell ref="B32:C32"/>
    <mergeCell ref="D32:K32"/>
    <mergeCell ref="B8:L8"/>
    <mergeCell ref="B5:L5"/>
    <mergeCell ref="B6:L6"/>
    <mergeCell ref="B7:L7"/>
    <mergeCell ref="B20:C20"/>
    <mergeCell ref="D20:K20"/>
    <mergeCell ref="B21:C21"/>
    <mergeCell ref="D21:K21"/>
    <mergeCell ref="B17:C17"/>
    <mergeCell ref="D17:K17"/>
    <mergeCell ref="B18:C18"/>
    <mergeCell ref="D18:K18"/>
    <mergeCell ref="B31:C31"/>
    <mergeCell ref="D31:K31"/>
    <mergeCell ref="B28:C28"/>
    <mergeCell ref="D28:K28"/>
    <mergeCell ref="B29:C29"/>
    <mergeCell ref="D29:K29"/>
    <mergeCell ref="B30:C30"/>
    <mergeCell ref="D30:K30"/>
    <mergeCell ref="D27:K27"/>
    <mergeCell ref="B22:C22"/>
    <mergeCell ref="B24:C24"/>
    <mergeCell ref="D24:K24"/>
    <mergeCell ref="B9:L9"/>
    <mergeCell ref="B25:C25"/>
    <mergeCell ref="D25:K25"/>
    <mergeCell ref="B26:C26"/>
    <mergeCell ref="D26:K26"/>
    <mergeCell ref="B27:C27"/>
    <mergeCell ref="B19:C19"/>
    <mergeCell ref="D19:K19"/>
    <mergeCell ref="D22:K22"/>
    <mergeCell ref="B23:C23"/>
    <mergeCell ref="D23:K23"/>
  </mergeCells>
  <pageMargins left="0.7" right="0.7" top="0.78740157499999996" bottom="0.78740157499999996"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3"/>
  <sheetViews>
    <sheetView showGridLines="0" workbookViewId="0">
      <selection sqref="A1:W1"/>
    </sheetView>
  </sheetViews>
  <sheetFormatPr defaultRowHeight="15" x14ac:dyDescent="0.25"/>
  <cols>
    <col min="1" max="1" width="94.7109375" style="24" bestFit="1" customWidth="1"/>
    <col min="2" max="2" width="9.140625" style="24"/>
    <col min="3" max="19" width="12.7109375" style="24" customWidth="1"/>
    <col min="20" max="21" width="16.7109375" style="24" customWidth="1"/>
    <col min="22" max="22" width="19.85546875" style="24" customWidth="1"/>
    <col min="23" max="23" width="42.28515625" style="81" customWidth="1"/>
    <col min="24" max="24" width="7" style="24" customWidth="1"/>
    <col min="25" max="25" width="10.42578125" style="24" bestFit="1" customWidth="1"/>
    <col min="26" max="26" width="10.42578125" style="24" customWidth="1"/>
    <col min="27" max="27" width="17.28515625" style="24" bestFit="1" customWidth="1"/>
    <col min="28" max="267" width="9.140625" style="24"/>
    <col min="268" max="268" width="52.5703125" style="24" customWidth="1"/>
    <col min="269" max="269" width="9.140625" style="24"/>
    <col min="270" max="270" width="12" style="24" customWidth="1"/>
    <col min="271" max="271" width="14.85546875" style="24" customWidth="1"/>
    <col min="272" max="272" width="14.7109375" style="24" customWidth="1"/>
    <col min="273" max="523" width="9.140625" style="24"/>
    <col min="524" max="524" width="52.5703125" style="24" customWidth="1"/>
    <col min="525" max="525" width="9.140625" style="24"/>
    <col min="526" max="526" width="12" style="24" customWidth="1"/>
    <col min="527" max="527" width="14.85546875" style="24" customWidth="1"/>
    <col min="528" max="528" width="14.7109375" style="24" customWidth="1"/>
    <col min="529" max="779" width="9.140625" style="24"/>
    <col min="780" max="780" width="52.5703125" style="24" customWidth="1"/>
    <col min="781" max="781" width="9.140625" style="24"/>
    <col min="782" max="782" width="12" style="24" customWidth="1"/>
    <col min="783" max="783" width="14.85546875" style="24" customWidth="1"/>
    <col min="784" max="784" width="14.7109375" style="24" customWidth="1"/>
    <col min="785" max="1035" width="9.140625" style="24"/>
    <col min="1036" max="1036" width="52.5703125" style="24" customWidth="1"/>
    <col min="1037" max="1037" width="9.140625" style="24"/>
    <col min="1038" max="1038" width="12" style="24" customWidth="1"/>
    <col min="1039" max="1039" width="14.85546875" style="24" customWidth="1"/>
    <col min="1040" max="1040" width="14.7109375" style="24" customWidth="1"/>
    <col min="1041" max="1291" width="9.140625" style="24"/>
    <col min="1292" max="1292" width="52.5703125" style="24" customWidth="1"/>
    <col min="1293" max="1293" width="9.140625" style="24"/>
    <col min="1294" max="1294" width="12" style="24" customWidth="1"/>
    <col min="1295" max="1295" width="14.85546875" style="24" customWidth="1"/>
    <col min="1296" max="1296" width="14.7109375" style="24" customWidth="1"/>
    <col min="1297" max="1547" width="9.140625" style="24"/>
    <col min="1548" max="1548" width="52.5703125" style="24" customWidth="1"/>
    <col min="1549" max="1549" width="9.140625" style="24"/>
    <col min="1550" max="1550" width="12" style="24" customWidth="1"/>
    <col min="1551" max="1551" width="14.85546875" style="24" customWidth="1"/>
    <col min="1552" max="1552" width="14.7109375" style="24" customWidth="1"/>
    <col min="1553" max="1803" width="9.140625" style="24"/>
    <col min="1804" max="1804" width="52.5703125" style="24" customWidth="1"/>
    <col min="1805" max="1805" width="9.140625" style="24"/>
    <col min="1806" max="1806" width="12" style="24" customWidth="1"/>
    <col min="1807" max="1807" width="14.85546875" style="24" customWidth="1"/>
    <col min="1808" max="1808" width="14.7109375" style="24" customWidth="1"/>
    <col min="1809" max="2059" width="9.140625" style="24"/>
    <col min="2060" max="2060" width="52.5703125" style="24" customWidth="1"/>
    <col min="2061" max="2061" width="9.140625" style="24"/>
    <col min="2062" max="2062" width="12" style="24" customWidth="1"/>
    <col min="2063" max="2063" width="14.85546875" style="24" customWidth="1"/>
    <col min="2064" max="2064" width="14.7109375" style="24" customWidth="1"/>
    <col min="2065" max="2315" width="9.140625" style="24"/>
    <col min="2316" max="2316" width="52.5703125" style="24" customWidth="1"/>
    <col min="2317" max="2317" width="9.140625" style="24"/>
    <col min="2318" max="2318" width="12" style="24" customWidth="1"/>
    <col min="2319" max="2319" width="14.85546875" style="24" customWidth="1"/>
    <col min="2320" max="2320" width="14.7109375" style="24" customWidth="1"/>
    <col min="2321" max="2571" width="9.140625" style="24"/>
    <col min="2572" max="2572" width="52.5703125" style="24" customWidth="1"/>
    <col min="2573" max="2573" width="9.140625" style="24"/>
    <col min="2574" max="2574" width="12" style="24" customWidth="1"/>
    <col min="2575" max="2575" width="14.85546875" style="24" customWidth="1"/>
    <col min="2576" max="2576" width="14.7109375" style="24" customWidth="1"/>
    <col min="2577" max="2827" width="9.140625" style="24"/>
    <col min="2828" max="2828" width="52.5703125" style="24" customWidth="1"/>
    <col min="2829" max="2829" width="9.140625" style="24"/>
    <col min="2830" max="2830" width="12" style="24" customWidth="1"/>
    <col min="2831" max="2831" width="14.85546875" style="24" customWidth="1"/>
    <col min="2832" max="2832" width="14.7109375" style="24" customWidth="1"/>
    <col min="2833" max="3083" width="9.140625" style="24"/>
    <col min="3084" max="3084" width="52.5703125" style="24" customWidth="1"/>
    <col min="3085" max="3085" width="9.140625" style="24"/>
    <col min="3086" max="3086" width="12" style="24" customWidth="1"/>
    <col min="3087" max="3087" width="14.85546875" style="24" customWidth="1"/>
    <col min="3088" max="3088" width="14.7109375" style="24" customWidth="1"/>
    <col min="3089" max="3339" width="9.140625" style="24"/>
    <col min="3340" max="3340" width="52.5703125" style="24" customWidth="1"/>
    <col min="3341" max="3341" width="9.140625" style="24"/>
    <col min="3342" max="3342" width="12" style="24" customWidth="1"/>
    <col min="3343" max="3343" width="14.85546875" style="24" customWidth="1"/>
    <col min="3344" max="3344" width="14.7109375" style="24" customWidth="1"/>
    <col min="3345" max="3595" width="9.140625" style="24"/>
    <col min="3596" max="3596" width="52.5703125" style="24" customWidth="1"/>
    <col min="3597" max="3597" width="9.140625" style="24"/>
    <col min="3598" max="3598" width="12" style="24" customWidth="1"/>
    <col min="3599" max="3599" width="14.85546875" style="24" customWidth="1"/>
    <col min="3600" max="3600" width="14.7109375" style="24" customWidth="1"/>
    <col min="3601" max="3851" width="9.140625" style="24"/>
    <col min="3852" max="3852" width="52.5703125" style="24" customWidth="1"/>
    <col min="3853" max="3853" width="9.140625" style="24"/>
    <col min="3854" max="3854" width="12" style="24" customWidth="1"/>
    <col min="3855" max="3855" width="14.85546875" style="24" customWidth="1"/>
    <col min="3856" max="3856" width="14.7109375" style="24" customWidth="1"/>
    <col min="3857" max="4107" width="9.140625" style="24"/>
    <col min="4108" max="4108" width="52.5703125" style="24" customWidth="1"/>
    <col min="4109" max="4109" width="9.140625" style="24"/>
    <col min="4110" max="4110" width="12" style="24" customWidth="1"/>
    <col min="4111" max="4111" width="14.85546875" style="24" customWidth="1"/>
    <col min="4112" max="4112" width="14.7109375" style="24" customWidth="1"/>
    <col min="4113" max="4363" width="9.140625" style="24"/>
    <col min="4364" max="4364" width="52.5703125" style="24" customWidth="1"/>
    <col min="4365" max="4365" width="9.140625" style="24"/>
    <col min="4366" max="4366" width="12" style="24" customWidth="1"/>
    <col min="4367" max="4367" width="14.85546875" style="24" customWidth="1"/>
    <col min="4368" max="4368" width="14.7109375" style="24" customWidth="1"/>
    <col min="4369" max="4619" width="9.140625" style="24"/>
    <col min="4620" max="4620" width="52.5703125" style="24" customWidth="1"/>
    <col min="4621" max="4621" width="9.140625" style="24"/>
    <col min="4622" max="4622" width="12" style="24" customWidth="1"/>
    <col min="4623" max="4623" width="14.85546875" style="24" customWidth="1"/>
    <col min="4624" max="4624" width="14.7109375" style="24" customWidth="1"/>
    <col min="4625" max="4875" width="9.140625" style="24"/>
    <col min="4876" max="4876" width="52.5703125" style="24" customWidth="1"/>
    <col min="4877" max="4877" width="9.140625" style="24"/>
    <col min="4878" max="4878" width="12" style="24" customWidth="1"/>
    <col min="4879" max="4879" width="14.85546875" style="24" customWidth="1"/>
    <col min="4880" max="4880" width="14.7109375" style="24" customWidth="1"/>
    <col min="4881" max="5131" width="9.140625" style="24"/>
    <col min="5132" max="5132" width="52.5703125" style="24" customWidth="1"/>
    <col min="5133" max="5133" width="9.140625" style="24"/>
    <col min="5134" max="5134" width="12" style="24" customWidth="1"/>
    <col min="5135" max="5135" width="14.85546875" style="24" customWidth="1"/>
    <col min="5136" max="5136" width="14.7109375" style="24" customWidth="1"/>
    <col min="5137" max="5387" width="9.140625" style="24"/>
    <col min="5388" max="5388" width="52.5703125" style="24" customWidth="1"/>
    <col min="5389" max="5389" width="9.140625" style="24"/>
    <col min="5390" max="5390" width="12" style="24" customWidth="1"/>
    <col min="5391" max="5391" width="14.85546875" style="24" customWidth="1"/>
    <col min="5392" max="5392" width="14.7109375" style="24" customWidth="1"/>
    <col min="5393" max="5643" width="9.140625" style="24"/>
    <col min="5644" max="5644" width="52.5703125" style="24" customWidth="1"/>
    <col min="5645" max="5645" width="9.140625" style="24"/>
    <col min="5646" max="5646" width="12" style="24" customWidth="1"/>
    <col min="5647" max="5647" width="14.85546875" style="24" customWidth="1"/>
    <col min="5648" max="5648" width="14.7109375" style="24" customWidth="1"/>
    <col min="5649" max="5899" width="9.140625" style="24"/>
    <col min="5900" max="5900" width="52.5703125" style="24" customWidth="1"/>
    <col min="5901" max="5901" width="9.140625" style="24"/>
    <col min="5902" max="5902" width="12" style="24" customWidth="1"/>
    <col min="5903" max="5903" width="14.85546875" style="24" customWidth="1"/>
    <col min="5904" max="5904" width="14.7109375" style="24" customWidth="1"/>
    <col min="5905" max="6155" width="9.140625" style="24"/>
    <col min="6156" max="6156" width="52.5703125" style="24" customWidth="1"/>
    <col min="6157" max="6157" width="9.140625" style="24"/>
    <col min="6158" max="6158" width="12" style="24" customWidth="1"/>
    <col min="6159" max="6159" width="14.85546875" style="24" customWidth="1"/>
    <col min="6160" max="6160" width="14.7109375" style="24" customWidth="1"/>
    <col min="6161" max="6411" width="9.140625" style="24"/>
    <col min="6412" max="6412" width="52.5703125" style="24" customWidth="1"/>
    <col min="6413" max="6413" width="9.140625" style="24"/>
    <col min="6414" max="6414" width="12" style="24" customWidth="1"/>
    <col min="6415" max="6415" width="14.85546875" style="24" customWidth="1"/>
    <col min="6416" max="6416" width="14.7109375" style="24" customWidth="1"/>
    <col min="6417" max="6667" width="9.140625" style="24"/>
    <col min="6668" max="6668" width="52.5703125" style="24" customWidth="1"/>
    <col min="6669" max="6669" width="9.140625" style="24"/>
    <col min="6670" max="6670" width="12" style="24" customWidth="1"/>
    <col min="6671" max="6671" width="14.85546875" style="24" customWidth="1"/>
    <col min="6672" max="6672" width="14.7109375" style="24" customWidth="1"/>
    <col min="6673" max="6923" width="9.140625" style="24"/>
    <col min="6924" max="6924" width="52.5703125" style="24" customWidth="1"/>
    <col min="6925" max="6925" width="9.140625" style="24"/>
    <col min="6926" max="6926" width="12" style="24" customWidth="1"/>
    <col min="6927" max="6927" width="14.85546875" style="24" customWidth="1"/>
    <col min="6928" max="6928" width="14.7109375" style="24" customWidth="1"/>
    <col min="6929" max="7179" width="9.140625" style="24"/>
    <col min="7180" max="7180" width="52.5703125" style="24" customWidth="1"/>
    <col min="7181" max="7181" width="9.140625" style="24"/>
    <col min="7182" max="7182" width="12" style="24" customWidth="1"/>
    <col min="7183" max="7183" width="14.85546875" style="24" customWidth="1"/>
    <col min="7184" max="7184" width="14.7109375" style="24" customWidth="1"/>
    <col min="7185" max="7435" width="9.140625" style="24"/>
    <col min="7436" max="7436" width="52.5703125" style="24" customWidth="1"/>
    <col min="7437" max="7437" width="9.140625" style="24"/>
    <col min="7438" max="7438" width="12" style="24" customWidth="1"/>
    <col min="7439" max="7439" width="14.85546875" style="24" customWidth="1"/>
    <col min="7440" max="7440" width="14.7109375" style="24" customWidth="1"/>
    <col min="7441" max="7691" width="9.140625" style="24"/>
    <col min="7692" max="7692" width="52.5703125" style="24" customWidth="1"/>
    <col min="7693" max="7693" width="9.140625" style="24"/>
    <col min="7694" max="7694" width="12" style="24" customWidth="1"/>
    <col min="7695" max="7695" width="14.85546875" style="24" customWidth="1"/>
    <col min="7696" max="7696" width="14.7109375" style="24" customWidth="1"/>
    <col min="7697" max="7947" width="9.140625" style="24"/>
    <col min="7948" max="7948" width="52.5703125" style="24" customWidth="1"/>
    <col min="7949" max="7949" width="9.140625" style="24"/>
    <col min="7950" max="7950" width="12" style="24" customWidth="1"/>
    <col min="7951" max="7951" width="14.85546875" style="24" customWidth="1"/>
    <col min="7952" max="7952" width="14.7109375" style="24" customWidth="1"/>
    <col min="7953" max="8203" width="9.140625" style="24"/>
    <col min="8204" max="8204" width="52.5703125" style="24" customWidth="1"/>
    <col min="8205" max="8205" width="9.140625" style="24"/>
    <col min="8206" max="8206" width="12" style="24" customWidth="1"/>
    <col min="8207" max="8207" width="14.85546875" style="24" customWidth="1"/>
    <col min="8208" max="8208" width="14.7109375" style="24" customWidth="1"/>
    <col min="8209" max="8459" width="9.140625" style="24"/>
    <col min="8460" max="8460" width="52.5703125" style="24" customWidth="1"/>
    <col min="8461" max="8461" width="9.140625" style="24"/>
    <col min="8462" max="8462" width="12" style="24" customWidth="1"/>
    <col min="8463" max="8463" width="14.85546875" style="24" customWidth="1"/>
    <col min="8464" max="8464" width="14.7109375" style="24" customWidth="1"/>
    <col min="8465" max="8715" width="9.140625" style="24"/>
    <col min="8716" max="8716" width="52.5703125" style="24" customWidth="1"/>
    <col min="8717" max="8717" width="9.140625" style="24"/>
    <col min="8718" max="8718" width="12" style="24" customWidth="1"/>
    <col min="8719" max="8719" width="14.85546875" style="24" customWidth="1"/>
    <col min="8720" max="8720" width="14.7109375" style="24" customWidth="1"/>
    <col min="8721" max="8971" width="9.140625" style="24"/>
    <col min="8972" max="8972" width="52.5703125" style="24" customWidth="1"/>
    <col min="8973" max="8973" width="9.140625" style="24"/>
    <col min="8974" max="8974" width="12" style="24" customWidth="1"/>
    <col min="8975" max="8975" width="14.85546875" style="24" customWidth="1"/>
    <col min="8976" max="8976" width="14.7109375" style="24" customWidth="1"/>
    <col min="8977" max="9227" width="9.140625" style="24"/>
    <col min="9228" max="9228" width="52.5703125" style="24" customWidth="1"/>
    <col min="9229" max="9229" width="9.140625" style="24"/>
    <col min="9230" max="9230" width="12" style="24" customWidth="1"/>
    <col min="9231" max="9231" width="14.85546875" style="24" customWidth="1"/>
    <col min="9232" max="9232" width="14.7109375" style="24" customWidth="1"/>
    <col min="9233" max="9483" width="9.140625" style="24"/>
    <col min="9484" max="9484" width="52.5703125" style="24" customWidth="1"/>
    <col min="9485" max="9485" width="9.140625" style="24"/>
    <col min="9486" max="9486" width="12" style="24" customWidth="1"/>
    <col min="9487" max="9487" width="14.85546875" style="24" customWidth="1"/>
    <col min="9488" max="9488" width="14.7109375" style="24" customWidth="1"/>
    <col min="9489" max="9739" width="9.140625" style="24"/>
    <col min="9740" max="9740" width="52.5703125" style="24" customWidth="1"/>
    <col min="9741" max="9741" width="9.140625" style="24"/>
    <col min="9742" max="9742" width="12" style="24" customWidth="1"/>
    <col min="9743" max="9743" width="14.85546875" style="24" customWidth="1"/>
    <col min="9744" max="9744" width="14.7109375" style="24" customWidth="1"/>
    <col min="9745" max="9995" width="9.140625" style="24"/>
    <col min="9996" max="9996" width="52.5703125" style="24" customWidth="1"/>
    <col min="9997" max="9997" width="9.140625" style="24"/>
    <col min="9998" max="9998" width="12" style="24" customWidth="1"/>
    <col min="9999" max="9999" width="14.85546875" style="24" customWidth="1"/>
    <col min="10000" max="10000" width="14.7109375" style="24" customWidth="1"/>
    <col min="10001" max="10251" width="9.140625" style="24"/>
    <col min="10252" max="10252" width="52.5703125" style="24" customWidth="1"/>
    <col min="10253" max="10253" width="9.140625" style="24"/>
    <col min="10254" max="10254" width="12" style="24" customWidth="1"/>
    <col min="10255" max="10255" width="14.85546875" style="24" customWidth="1"/>
    <col min="10256" max="10256" width="14.7109375" style="24" customWidth="1"/>
    <col min="10257" max="10507" width="9.140625" style="24"/>
    <col min="10508" max="10508" width="52.5703125" style="24" customWidth="1"/>
    <col min="10509" max="10509" width="9.140625" style="24"/>
    <col min="10510" max="10510" width="12" style="24" customWidth="1"/>
    <col min="10511" max="10511" width="14.85546875" style="24" customWidth="1"/>
    <col min="10512" max="10512" width="14.7109375" style="24" customWidth="1"/>
    <col min="10513" max="10763" width="9.140625" style="24"/>
    <col min="10764" max="10764" width="52.5703125" style="24" customWidth="1"/>
    <col min="10765" max="10765" width="9.140625" style="24"/>
    <col min="10766" max="10766" width="12" style="24" customWidth="1"/>
    <col min="10767" max="10767" width="14.85546875" style="24" customWidth="1"/>
    <col min="10768" max="10768" width="14.7109375" style="24" customWidth="1"/>
    <col min="10769" max="11019" width="9.140625" style="24"/>
    <col min="11020" max="11020" width="52.5703125" style="24" customWidth="1"/>
    <col min="11021" max="11021" width="9.140625" style="24"/>
    <col min="11022" max="11022" width="12" style="24" customWidth="1"/>
    <col min="11023" max="11023" width="14.85546875" style="24" customWidth="1"/>
    <col min="11024" max="11024" width="14.7109375" style="24" customWidth="1"/>
    <col min="11025" max="11275" width="9.140625" style="24"/>
    <col min="11276" max="11276" width="52.5703125" style="24" customWidth="1"/>
    <col min="11277" max="11277" width="9.140625" style="24"/>
    <col min="11278" max="11278" width="12" style="24" customWidth="1"/>
    <col min="11279" max="11279" width="14.85546875" style="24" customWidth="1"/>
    <col min="11280" max="11280" width="14.7109375" style="24" customWidth="1"/>
    <col min="11281" max="11531" width="9.140625" style="24"/>
    <col min="11532" max="11532" width="52.5703125" style="24" customWidth="1"/>
    <col min="11533" max="11533" width="9.140625" style="24"/>
    <col min="11534" max="11534" width="12" style="24" customWidth="1"/>
    <col min="11535" max="11535" width="14.85546875" style="24" customWidth="1"/>
    <col min="11536" max="11536" width="14.7109375" style="24" customWidth="1"/>
    <col min="11537" max="11787" width="9.140625" style="24"/>
    <col min="11788" max="11788" width="52.5703125" style="24" customWidth="1"/>
    <col min="11789" max="11789" width="9.140625" style="24"/>
    <col min="11790" max="11790" width="12" style="24" customWidth="1"/>
    <col min="11791" max="11791" width="14.85546875" style="24" customWidth="1"/>
    <col min="11792" max="11792" width="14.7109375" style="24" customWidth="1"/>
    <col min="11793" max="12043" width="9.140625" style="24"/>
    <col min="12044" max="12044" width="52.5703125" style="24" customWidth="1"/>
    <col min="12045" max="12045" width="9.140625" style="24"/>
    <col min="12046" max="12046" width="12" style="24" customWidth="1"/>
    <col min="12047" max="12047" width="14.85546875" style="24" customWidth="1"/>
    <col min="12048" max="12048" width="14.7109375" style="24" customWidth="1"/>
    <col min="12049" max="12299" width="9.140625" style="24"/>
    <col min="12300" max="12300" width="52.5703125" style="24" customWidth="1"/>
    <col min="12301" max="12301" width="9.140625" style="24"/>
    <col min="12302" max="12302" width="12" style="24" customWidth="1"/>
    <col min="12303" max="12303" width="14.85546875" style="24" customWidth="1"/>
    <col min="12304" max="12304" width="14.7109375" style="24" customWidth="1"/>
    <col min="12305" max="12555" width="9.140625" style="24"/>
    <col min="12556" max="12556" width="52.5703125" style="24" customWidth="1"/>
    <col min="12557" max="12557" width="9.140625" style="24"/>
    <col min="12558" max="12558" width="12" style="24" customWidth="1"/>
    <col min="12559" max="12559" width="14.85546875" style="24" customWidth="1"/>
    <col min="12560" max="12560" width="14.7109375" style="24" customWidth="1"/>
    <col min="12561" max="12811" width="9.140625" style="24"/>
    <col min="12812" max="12812" width="52.5703125" style="24" customWidth="1"/>
    <col min="12813" max="12813" width="9.140625" style="24"/>
    <col min="12814" max="12814" width="12" style="24" customWidth="1"/>
    <col min="12815" max="12815" width="14.85546875" style="24" customWidth="1"/>
    <col min="12816" max="12816" width="14.7109375" style="24" customWidth="1"/>
    <col min="12817" max="13067" width="9.140625" style="24"/>
    <col min="13068" max="13068" width="52.5703125" style="24" customWidth="1"/>
    <col min="13069" max="13069" width="9.140625" style="24"/>
    <col min="13070" max="13070" width="12" style="24" customWidth="1"/>
    <col min="13071" max="13071" width="14.85546875" style="24" customWidth="1"/>
    <col min="13072" max="13072" width="14.7109375" style="24" customWidth="1"/>
    <col min="13073" max="13323" width="9.140625" style="24"/>
    <col min="13324" max="13324" width="52.5703125" style="24" customWidth="1"/>
    <col min="13325" max="13325" width="9.140625" style="24"/>
    <col min="13326" max="13326" width="12" style="24" customWidth="1"/>
    <col min="13327" max="13327" width="14.85546875" style="24" customWidth="1"/>
    <col min="13328" max="13328" width="14.7109375" style="24" customWidth="1"/>
    <col min="13329" max="13579" width="9.140625" style="24"/>
    <col min="13580" max="13580" width="52.5703125" style="24" customWidth="1"/>
    <col min="13581" max="13581" width="9.140625" style="24"/>
    <col min="13582" max="13582" width="12" style="24" customWidth="1"/>
    <col min="13583" max="13583" width="14.85546875" style="24" customWidth="1"/>
    <col min="13584" max="13584" width="14.7109375" style="24" customWidth="1"/>
    <col min="13585" max="13835" width="9.140625" style="24"/>
    <col min="13836" max="13836" width="52.5703125" style="24" customWidth="1"/>
    <col min="13837" max="13837" width="9.140625" style="24"/>
    <col min="13838" max="13838" width="12" style="24" customWidth="1"/>
    <col min="13839" max="13839" width="14.85546875" style="24" customWidth="1"/>
    <col min="13840" max="13840" width="14.7109375" style="24" customWidth="1"/>
    <col min="13841" max="14091" width="9.140625" style="24"/>
    <col min="14092" max="14092" width="52.5703125" style="24" customWidth="1"/>
    <col min="14093" max="14093" width="9.140625" style="24"/>
    <col min="14094" max="14094" width="12" style="24" customWidth="1"/>
    <col min="14095" max="14095" width="14.85546875" style="24" customWidth="1"/>
    <col min="14096" max="14096" width="14.7109375" style="24" customWidth="1"/>
    <col min="14097" max="14347" width="9.140625" style="24"/>
    <col min="14348" max="14348" width="52.5703125" style="24" customWidth="1"/>
    <col min="14349" max="14349" width="9.140625" style="24"/>
    <col min="14350" max="14350" width="12" style="24" customWidth="1"/>
    <col min="14351" max="14351" width="14.85546875" style="24" customWidth="1"/>
    <col min="14352" max="14352" width="14.7109375" style="24" customWidth="1"/>
    <col min="14353" max="14603" width="9.140625" style="24"/>
    <col min="14604" max="14604" width="52.5703125" style="24" customWidth="1"/>
    <col min="14605" max="14605" width="9.140625" style="24"/>
    <col min="14606" max="14606" width="12" style="24" customWidth="1"/>
    <col min="14607" max="14607" width="14.85546875" style="24" customWidth="1"/>
    <col min="14608" max="14608" width="14.7109375" style="24" customWidth="1"/>
    <col min="14609" max="14859" width="9.140625" style="24"/>
    <col min="14860" max="14860" width="52.5703125" style="24" customWidth="1"/>
    <col min="14861" max="14861" width="9.140625" style="24"/>
    <col min="14862" max="14862" width="12" style="24" customWidth="1"/>
    <col min="14863" max="14863" width="14.85546875" style="24" customWidth="1"/>
    <col min="14864" max="14864" width="14.7109375" style="24" customWidth="1"/>
    <col min="14865" max="15115" width="9.140625" style="24"/>
    <col min="15116" max="15116" width="52.5703125" style="24" customWidth="1"/>
    <col min="15117" max="15117" width="9.140625" style="24"/>
    <col min="15118" max="15118" width="12" style="24" customWidth="1"/>
    <col min="15119" max="15119" width="14.85546875" style="24" customWidth="1"/>
    <col min="15120" max="15120" width="14.7109375" style="24" customWidth="1"/>
    <col min="15121" max="15371" width="9.140625" style="24"/>
    <col min="15372" max="15372" width="52.5703125" style="24" customWidth="1"/>
    <col min="15373" max="15373" width="9.140625" style="24"/>
    <col min="15374" max="15374" width="12" style="24" customWidth="1"/>
    <col min="15375" max="15375" width="14.85546875" style="24" customWidth="1"/>
    <col min="15376" max="15376" width="14.7109375" style="24" customWidth="1"/>
    <col min="15377" max="15627" width="9.140625" style="24"/>
    <col min="15628" max="15628" width="52.5703125" style="24" customWidth="1"/>
    <col min="15629" max="15629" width="9.140625" style="24"/>
    <col min="15630" max="15630" width="12" style="24" customWidth="1"/>
    <col min="15631" max="15631" width="14.85546875" style="24" customWidth="1"/>
    <col min="15632" max="15632" width="14.7109375" style="24" customWidth="1"/>
    <col min="15633" max="15883" width="9.140625" style="24"/>
    <col min="15884" max="15884" width="52.5703125" style="24" customWidth="1"/>
    <col min="15885" max="15885" width="9.140625" style="24"/>
    <col min="15886" max="15886" width="12" style="24" customWidth="1"/>
    <col min="15887" max="15887" width="14.85546875" style="24" customWidth="1"/>
    <col min="15888" max="15888" width="14.7109375" style="24" customWidth="1"/>
    <col min="15889" max="16139" width="9.140625" style="24"/>
    <col min="16140" max="16140" width="52.5703125" style="24" customWidth="1"/>
    <col min="16141" max="16141" width="9.140625" style="24"/>
    <col min="16142" max="16142" width="12" style="24" customWidth="1"/>
    <col min="16143" max="16143" width="14.85546875" style="24" customWidth="1"/>
    <col min="16144" max="16144" width="14.7109375" style="24" customWidth="1"/>
    <col min="16145" max="16384" width="9.140625" style="24"/>
  </cols>
  <sheetData>
    <row r="1" spans="1:27" ht="36" customHeight="1" thickBot="1" x14ac:dyDescent="0.35">
      <c r="A1" s="95" t="s">
        <v>225</v>
      </c>
      <c r="B1" s="95"/>
      <c r="C1" s="95"/>
      <c r="D1" s="95"/>
      <c r="E1" s="95"/>
      <c r="F1" s="95"/>
      <c r="G1" s="95"/>
      <c r="H1" s="95"/>
      <c r="I1" s="95"/>
      <c r="J1" s="95"/>
      <c r="K1" s="95"/>
      <c r="L1" s="95"/>
      <c r="M1" s="95"/>
      <c r="N1" s="95"/>
      <c r="O1" s="95"/>
      <c r="P1" s="95"/>
      <c r="Q1" s="95"/>
      <c r="R1" s="95"/>
      <c r="S1" s="95"/>
      <c r="T1" s="95"/>
      <c r="U1" s="95"/>
      <c r="V1" s="95"/>
      <c r="W1" s="95"/>
    </row>
    <row r="2" spans="1:27" s="30" customFormat="1" ht="26.25" thickBot="1" x14ac:dyDescent="0.3">
      <c r="A2" s="25" t="s">
        <v>0</v>
      </c>
      <c r="B2" s="26" t="s">
        <v>1</v>
      </c>
      <c r="C2" s="26" t="s">
        <v>2</v>
      </c>
      <c r="D2" s="26" t="s">
        <v>3</v>
      </c>
      <c r="E2" s="26" t="s">
        <v>11</v>
      </c>
      <c r="F2" s="27" t="s">
        <v>10</v>
      </c>
      <c r="G2" s="28" t="s">
        <v>91</v>
      </c>
      <c r="H2" s="26" t="s">
        <v>13</v>
      </c>
      <c r="I2" s="26" t="s">
        <v>5</v>
      </c>
      <c r="J2" s="26" t="s">
        <v>8</v>
      </c>
      <c r="K2" s="26" t="s">
        <v>6</v>
      </c>
      <c r="L2" s="26" t="s">
        <v>112</v>
      </c>
      <c r="M2" s="26" t="s">
        <v>7</v>
      </c>
      <c r="N2" s="26" t="s">
        <v>4</v>
      </c>
      <c r="O2" s="26" t="s">
        <v>9</v>
      </c>
      <c r="P2" s="26" t="s">
        <v>12</v>
      </c>
      <c r="Q2" s="26" t="s">
        <v>14</v>
      </c>
      <c r="R2" s="27" t="s">
        <v>15</v>
      </c>
      <c r="S2" s="27"/>
      <c r="T2" s="27" t="s">
        <v>16</v>
      </c>
      <c r="U2" s="27"/>
      <c r="V2" s="27" t="s">
        <v>17</v>
      </c>
      <c r="W2" s="29" t="s">
        <v>18</v>
      </c>
    </row>
    <row r="3" spans="1:27" x14ac:dyDescent="0.25">
      <c r="A3" s="31" t="s">
        <v>19</v>
      </c>
      <c r="B3" s="32"/>
      <c r="C3" s="33"/>
      <c r="D3" s="34"/>
      <c r="E3" s="33"/>
      <c r="F3" s="35"/>
      <c r="G3" s="36"/>
      <c r="H3" s="33"/>
      <c r="I3" s="33"/>
      <c r="J3" s="33"/>
      <c r="K3" s="33"/>
      <c r="L3" s="33"/>
      <c r="M3" s="33"/>
      <c r="N3" s="33"/>
      <c r="O3" s="33"/>
      <c r="P3" s="33"/>
      <c r="Q3" s="33"/>
      <c r="R3" s="33"/>
      <c r="S3" s="33"/>
      <c r="T3" s="37"/>
      <c r="U3" s="37"/>
      <c r="V3" s="37"/>
      <c r="W3" s="75"/>
    </row>
    <row r="4" spans="1:27" x14ac:dyDescent="0.25">
      <c r="A4" s="15" t="s">
        <v>75</v>
      </c>
      <c r="B4" s="38" t="s">
        <v>20</v>
      </c>
      <c r="C4" s="39"/>
      <c r="D4" s="23"/>
      <c r="E4" s="39"/>
      <c r="F4" s="40">
        <v>3</v>
      </c>
      <c r="G4" s="22">
        <v>10</v>
      </c>
      <c r="H4" s="23"/>
      <c r="I4" s="39">
        <v>15</v>
      </c>
      <c r="J4" s="39"/>
      <c r="K4" s="23"/>
      <c r="L4" s="23"/>
      <c r="M4" s="39"/>
      <c r="N4" s="39"/>
      <c r="O4" s="23"/>
      <c r="P4" s="39"/>
      <c r="Q4" s="39"/>
      <c r="R4" s="33">
        <f>SUM(C4:Q4)</f>
        <v>28</v>
      </c>
      <c r="S4" s="33">
        <v>39.74</v>
      </c>
      <c r="T4" s="37">
        <f>S4*1.21</f>
        <v>48.0854</v>
      </c>
      <c r="U4" s="37">
        <f>S4*R4</f>
        <v>1112.72</v>
      </c>
      <c r="V4" s="37">
        <f>R4*T4</f>
        <v>1346.3912</v>
      </c>
      <c r="W4" s="75" t="s">
        <v>153</v>
      </c>
      <c r="X4" s="24">
        <v>1470</v>
      </c>
      <c r="Y4" s="73"/>
      <c r="Z4" s="73"/>
      <c r="AA4" s="73"/>
    </row>
    <row r="5" spans="1:27" x14ac:dyDescent="0.25">
      <c r="A5" s="15" t="s">
        <v>76</v>
      </c>
      <c r="B5" s="38" t="s">
        <v>20</v>
      </c>
      <c r="C5" s="39">
        <v>15</v>
      </c>
      <c r="D5" s="23">
        <v>2</v>
      </c>
      <c r="E5" s="39">
        <v>2</v>
      </c>
      <c r="F5" s="40"/>
      <c r="G5" s="22">
        <v>5</v>
      </c>
      <c r="H5" s="23"/>
      <c r="I5" s="39"/>
      <c r="J5" s="39"/>
      <c r="K5" s="23"/>
      <c r="L5" s="23"/>
      <c r="M5" s="39">
        <v>2</v>
      </c>
      <c r="N5" s="39"/>
      <c r="O5" s="23"/>
      <c r="P5" s="39"/>
      <c r="Q5" s="39"/>
      <c r="R5" s="39">
        <f t="shared" ref="R5:R27" si="0">SUM(C5:Q5)</f>
        <v>26</v>
      </c>
      <c r="S5" s="39">
        <v>24.71</v>
      </c>
      <c r="T5" s="37">
        <f t="shared" ref="T5:T68" si="1">S5*1.21</f>
        <v>29.899100000000001</v>
      </c>
      <c r="U5" s="37">
        <f t="shared" ref="U5:U68" si="2">S5*R5</f>
        <v>642.46</v>
      </c>
      <c r="V5" s="37">
        <f t="shared" ref="V5:V68" si="3">R5*T5</f>
        <v>777.37660000000005</v>
      </c>
      <c r="W5" s="76" t="s">
        <v>154</v>
      </c>
      <c r="X5" s="24">
        <v>532</v>
      </c>
      <c r="Y5" s="73"/>
      <c r="Z5" s="73"/>
      <c r="AA5" s="73"/>
    </row>
    <row r="6" spans="1:27" x14ac:dyDescent="0.25">
      <c r="A6" s="42" t="s">
        <v>77</v>
      </c>
      <c r="B6" s="43" t="s">
        <v>20</v>
      </c>
      <c r="C6" s="44">
        <v>40</v>
      </c>
      <c r="D6" s="23">
        <v>8</v>
      </c>
      <c r="E6" s="44">
        <v>8</v>
      </c>
      <c r="F6" s="44"/>
      <c r="G6" s="22">
        <v>15</v>
      </c>
      <c r="H6" s="23"/>
      <c r="I6" s="44">
        <v>5</v>
      </c>
      <c r="J6" s="44">
        <v>8</v>
      </c>
      <c r="K6" s="23">
        <v>1</v>
      </c>
      <c r="L6" s="23"/>
      <c r="M6" s="44">
        <v>2</v>
      </c>
      <c r="N6" s="44"/>
      <c r="O6" s="23"/>
      <c r="P6" s="44"/>
      <c r="Q6" s="44">
        <v>1</v>
      </c>
      <c r="R6" s="44">
        <f t="shared" si="0"/>
        <v>88</v>
      </c>
      <c r="S6" s="44">
        <v>30.96</v>
      </c>
      <c r="T6" s="37">
        <f t="shared" si="1"/>
        <v>37.461599999999997</v>
      </c>
      <c r="U6" s="37">
        <f t="shared" si="2"/>
        <v>2724.48</v>
      </c>
      <c r="V6" s="37">
        <f t="shared" si="3"/>
        <v>3296.6207999999997</v>
      </c>
      <c r="W6" s="77" t="s">
        <v>155</v>
      </c>
      <c r="X6" s="24">
        <v>5862</v>
      </c>
      <c r="Y6" s="73"/>
      <c r="Z6" s="73"/>
      <c r="AA6" s="73"/>
    </row>
    <row r="7" spans="1:27" x14ac:dyDescent="0.25">
      <c r="A7" s="42" t="s">
        <v>78</v>
      </c>
      <c r="B7" s="43" t="s">
        <v>20</v>
      </c>
      <c r="C7" s="44"/>
      <c r="D7" s="23"/>
      <c r="E7" s="44"/>
      <c r="F7" s="44"/>
      <c r="G7" s="22">
        <v>5</v>
      </c>
      <c r="H7" s="23"/>
      <c r="I7" s="44"/>
      <c r="J7" s="44">
        <v>1</v>
      </c>
      <c r="K7" s="23"/>
      <c r="L7" s="23"/>
      <c r="M7" s="44"/>
      <c r="N7" s="44"/>
      <c r="O7" s="23"/>
      <c r="P7" s="44"/>
      <c r="Q7" s="44"/>
      <c r="R7" s="44">
        <f t="shared" si="0"/>
        <v>6</v>
      </c>
      <c r="S7" s="44">
        <v>23.81</v>
      </c>
      <c r="T7" s="37">
        <f t="shared" si="1"/>
        <v>28.810099999999998</v>
      </c>
      <c r="U7" s="37">
        <f t="shared" si="2"/>
        <v>142.85999999999999</v>
      </c>
      <c r="V7" s="37">
        <f t="shared" si="3"/>
        <v>172.86059999999998</v>
      </c>
      <c r="W7" s="77" t="s">
        <v>156</v>
      </c>
      <c r="X7" s="24">
        <v>327</v>
      </c>
      <c r="Y7" s="73"/>
      <c r="Z7" s="73"/>
      <c r="AA7" s="73"/>
    </row>
    <row r="8" spans="1:27" x14ac:dyDescent="0.25">
      <c r="A8" s="15" t="s">
        <v>134</v>
      </c>
      <c r="B8" s="38" t="s">
        <v>20</v>
      </c>
      <c r="C8" s="39"/>
      <c r="D8" s="23"/>
      <c r="E8" s="39"/>
      <c r="F8" s="40"/>
      <c r="G8" s="22">
        <v>1</v>
      </c>
      <c r="H8" s="23"/>
      <c r="I8" s="39"/>
      <c r="J8" s="39"/>
      <c r="K8" s="23"/>
      <c r="L8" s="23"/>
      <c r="M8" s="39"/>
      <c r="N8" s="39"/>
      <c r="O8" s="23"/>
      <c r="P8" s="39"/>
      <c r="Q8" s="39"/>
      <c r="R8" s="39">
        <f t="shared" si="0"/>
        <v>1</v>
      </c>
      <c r="S8" s="39">
        <v>135.04</v>
      </c>
      <c r="T8" s="37">
        <f t="shared" si="1"/>
        <v>163.39839999999998</v>
      </c>
      <c r="U8" s="37">
        <f t="shared" si="2"/>
        <v>135.04</v>
      </c>
      <c r="V8" s="37">
        <f t="shared" si="3"/>
        <v>163.39839999999998</v>
      </c>
      <c r="W8" s="76" t="s">
        <v>157</v>
      </c>
      <c r="X8" s="24">
        <v>1906</v>
      </c>
      <c r="Y8" s="73"/>
      <c r="Z8" s="73"/>
      <c r="AA8" s="73"/>
    </row>
    <row r="9" spans="1:27" x14ac:dyDescent="0.25">
      <c r="A9" s="15" t="s">
        <v>135</v>
      </c>
      <c r="B9" s="38" t="s">
        <v>20</v>
      </c>
      <c r="C9" s="39">
        <v>60</v>
      </c>
      <c r="D9" s="23"/>
      <c r="E9" s="39">
        <v>2</v>
      </c>
      <c r="F9" s="40"/>
      <c r="G9" s="22">
        <v>5</v>
      </c>
      <c r="H9" s="23">
        <v>3</v>
      </c>
      <c r="I9" s="39"/>
      <c r="J9" s="39"/>
      <c r="K9" s="23">
        <v>1</v>
      </c>
      <c r="L9" s="23"/>
      <c r="M9" s="39"/>
      <c r="N9" s="39"/>
      <c r="O9" s="23">
        <v>2</v>
      </c>
      <c r="P9" s="39"/>
      <c r="Q9" s="39"/>
      <c r="R9" s="39">
        <f t="shared" si="0"/>
        <v>73</v>
      </c>
      <c r="S9" s="39">
        <v>53.78</v>
      </c>
      <c r="T9" s="37">
        <f t="shared" si="1"/>
        <v>65.073800000000006</v>
      </c>
      <c r="U9" s="37">
        <f t="shared" si="2"/>
        <v>3925.94</v>
      </c>
      <c r="V9" s="37">
        <f t="shared" si="3"/>
        <v>4750.3874000000005</v>
      </c>
      <c r="W9" s="76" t="s">
        <v>158</v>
      </c>
      <c r="X9" s="24">
        <v>4703</v>
      </c>
      <c r="Y9" s="73"/>
      <c r="Z9" s="73"/>
      <c r="AA9" s="73"/>
    </row>
    <row r="10" spans="1:27" x14ac:dyDescent="0.25">
      <c r="A10" s="15" t="s">
        <v>79</v>
      </c>
      <c r="B10" s="38" t="s">
        <v>20</v>
      </c>
      <c r="C10" s="39">
        <v>45</v>
      </c>
      <c r="D10" s="23">
        <v>2</v>
      </c>
      <c r="E10" s="39">
        <v>2</v>
      </c>
      <c r="F10" s="40">
        <v>3</v>
      </c>
      <c r="G10" s="22">
        <v>10</v>
      </c>
      <c r="H10" s="23">
        <v>20</v>
      </c>
      <c r="I10" s="39">
        <v>5</v>
      </c>
      <c r="J10" s="39"/>
      <c r="K10" s="23">
        <v>3</v>
      </c>
      <c r="L10" s="23"/>
      <c r="M10" s="39"/>
      <c r="N10" s="39">
        <v>10</v>
      </c>
      <c r="O10" s="23">
        <v>10</v>
      </c>
      <c r="P10" s="39">
        <v>16</v>
      </c>
      <c r="Q10" s="39">
        <v>5</v>
      </c>
      <c r="R10" s="39">
        <f t="shared" si="0"/>
        <v>131</v>
      </c>
      <c r="S10" s="39">
        <v>36.07</v>
      </c>
      <c r="T10" s="37">
        <f t="shared" si="1"/>
        <v>43.6447</v>
      </c>
      <c r="U10" s="37">
        <f t="shared" si="2"/>
        <v>4725.17</v>
      </c>
      <c r="V10" s="37">
        <f t="shared" si="3"/>
        <v>5717.4557000000004</v>
      </c>
      <c r="W10" s="76" t="s">
        <v>159</v>
      </c>
      <c r="X10" s="24">
        <v>352</v>
      </c>
      <c r="Y10" s="73"/>
      <c r="Z10" s="73"/>
      <c r="AA10" s="73"/>
    </row>
    <row r="11" spans="1:27" x14ac:dyDescent="0.25">
      <c r="A11" s="15" t="s">
        <v>141</v>
      </c>
      <c r="B11" s="38" t="s">
        <v>22</v>
      </c>
      <c r="C11" s="39">
        <v>2</v>
      </c>
      <c r="D11" s="23"/>
      <c r="E11" s="39">
        <v>1</v>
      </c>
      <c r="F11" s="40">
        <v>1</v>
      </c>
      <c r="G11" s="22">
        <v>1</v>
      </c>
      <c r="H11" s="23"/>
      <c r="I11" s="39">
        <v>1</v>
      </c>
      <c r="J11" s="39"/>
      <c r="K11" s="23">
        <v>1</v>
      </c>
      <c r="L11" s="23"/>
      <c r="M11" s="39"/>
      <c r="N11" s="39"/>
      <c r="O11" s="23">
        <v>1</v>
      </c>
      <c r="P11" s="39"/>
      <c r="Q11" s="39"/>
      <c r="R11" s="39">
        <f t="shared" si="0"/>
        <v>8</v>
      </c>
      <c r="S11" s="39">
        <v>423.15</v>
      </c>
      <c r="T11" s="37">
        <f t="shared" si="1"/>
        <v>512.01149999999996</v>
      </c>
      <c r="U11" s="37">
        <f t="shared" si="2"/>
        <v>3385.2</v>
      </c>
      <c r="V11" s="37">
        <f t="shared" si="3"/>
        <v>4096.0919999999996</v>
      </c>
      <c r="W11" s="76" t="s">
        <v>213</v>
      </c>
      <c r="X11" s="24">
        <v>100</v>
      </c>
      <c r="Y11" s="73"/>
      <c r="Z11" s="73"/>
      <c r="AA11" s="73"/>
    </row>
    <row r="12" spans="1:27" x14ac:dyDescent="0.25">
      <c r="A12" s="19" t="s">
        <v>136</v>
      </c>
      <c r="B12" s="38" t="s">
        <v>20</v>
      </c>
      <c r="C12" s="39"/>
      <c r="D12" s="23">
        <v>1</v>
      </c>
      <c r="E12" s="39"/>
      <c r="F12" s="40"/>
      <c r="G12" s="22">
        <v>1</v>
      </c>
      <c r="H12" s="23"/>
      <c r="I12" s="39"/>
      <c r="J12" s="39"/>
      <c r="K12" s="23">
        <v>1</v>
      </c>
      <c r="L12" s="23"/>
      <c r="M12" s="39"/>
      <c r="N12" s="39"/>
      <c r="O12" s="23"/>
      <c r="P12" s="39"/>
      <c r="Q12" s="39"/>
      <c r="R12" s="39">
        <f t="shared" si="0"/>
        <v>3</v>
      </c>
      <c r="S12" s="39">
        <v>37.22</v>
      </c>
      <c r="T12" s="37">
        <f t="shared" si="1"/>
        <v>45.036199999999994</v>
      </c>
      <c r="U12" s="37">
        <f t="shared" si="2"/>
        <v>111.66</v>
      </c>
      <c r="V12" s="37">
        <f t="shared" si="3"/>
        <v>135.10859999999997</v>
      </c>
      <c r="W12" s="76" t="s">
        <v>160</v>
      </c>
      <c r="X12" s="24">
        <v>2449</v>
      </c>
      <c r="Y12" s="73"/>
      <c r="Z12" s="73"/>
      <c r="AA12" s="73"/>
    </row>
    <row r="13" spans="1:27" x14ac:dyDescent="0.25">
      <c r="A13" s="15" t="s">
        <v>80</v>
      </c>
      <c r="B13" s="38" t="s">
        <v>20</v>
      </c>
      <c r="C13" s="39"/>
      <c r="D13" s="23">
        <v>1</v>
      </c>
      <c r="E13" s="39"/>
      <c r="F13" s="40"/>
      <c r="G13" s="22">
        <v>5</v>
      </c>
      <c r="H13" s="23">
        <v>3</v>
      </c>
      <c r="I13" s="39"/>
      <c r="J13" s="39">
        <v>4</v>
      </c>
      <c r="K13" s="23"/>
      <c r="L13" s="23"/>
      <c r="M13" s="39"/>
      <c r="N13" s="39"/>
      <c r="O13" s="23"/>
      <c r="P13" s="39">
        <v>3</v>
      </c>
      <c r="Q13" s="39">
        <v>2</v>
      </c>
      <c r="R13" s="39">
        <f t="shared" si="0"/>
        <v>18</v>
      </c>
      <c r="S13" s="39">
        <v>91.53</v>
      </c>
      <c r="T13" s="37">
        <f t="shared" si="1"/>
        <v>110.7513</v>
      </c>
      <c r="U13" s="37">
        <f t="shared" si="2"/>
        <v>1647.54</v>
      </c>
      <c r="V13" s="37">
        <f t="shared" si="3"/>
        <v>1993.5234</v>
      </c>
      <c r="W13" s="76" t="s">
        <v>161</v>
      </c>
      <c r="X13" s="24">
        <v>1608</v>
      </c>
      <c r="Y13" s="73"/>
      <c r="Z13" s="73"/>
      <c r="AA13" s="73"/>
    </row>
    <row r="14" spans="1:27" x14ac:dyDescent="0.25">
      <c r="A14" s="45" t="s">
        <v>99</v>
      </c>
      <c r="B14" s="38" t="s">
        <v>20</v>
      </c>
      <c r="C14" s="39"/>
      <c r="D14" s="23"/>
      <c r="E14" s="39"/>
      <c r="F14" s="40"/>
      <c r="G14" s="22"/>
      <c r="H14" s="23">
        <v>5</v>
      </c>
      <c r="I14" s="39"/>
      <c r="J14" s="39"/>
      <c r="K14" s="23"/>
      <c r="L14" s="23"/>
      <c r="M14" s="39"/>
      <c r="N14" s="39"/>
      <c r="O14" s="23"/>
      <c r="P14" s="39"/>
      <c r="Q14" s="39"/>
      <c r="R14" s="39">
        <f t="shared" si="0"/>
        <v>5</v>
      </c>
      <c r="S14" s="39">
        <v>41.98</v>
      </c>
      <c r="T14" s="37">
        <f t="shared" si="1"/>
        <v>50.795799999999993</v>
      </c>
      <c r="U14" s="37">
        <f t="shared" si="2"/>
        <v>209.89999999999998</v>
      </c>
      <c r="V14" s="37">
        <f t="shared" si="3"/>
        <v>253.97899999999996</v>
      </c>
      <c r="W14" s="76" t="s">
        <v>162</v>
      </c>
      <c r="X14" s="24">
        <v>5497</v>
      </c>
      <c r="Y14" s="73"/>
      <c r="Z14" s="73"/>
      <c r="AA14" s="73"/>
    </row>
    <row r="15" spans="1:27" x14ac:dyDescent="0.25">
      <c r="A15" s="42" t="s">
        <v>137</v>
      </c>
      <c r="B15" s="38" t="s">
        <v>20</v>
      </c>
      <c r="C15" s="39"/>
      <c r="D15" s="23"/>
      <c r="E15" s="39"/>
      <c r="F15" s="40"/>
      <c r="G15" s="22">
        <v>5</v>
      </c>
      <c r="H15" s="23"/>
      <c r="I15" s="39"/>
      <c r="J15" s="39"/>
      <c r="K15" s="23"/>
      <c r="L15" s="23"/>
      <c r="M15" s="39"/>
      <c r="N15" s="39"/>
      <c r="O15" s="23"/>
      <c r="P15" s="39"/>
      <c r="Q15" s="39"/>
      <c r="R15" s="39">
        <f t="shared" si="0"/>
        <v>5</v>
      </c>
      <c r="S15" s="39">
        <v>97.89</v>
      </c>
      <c r="T15" s="37">
        <f t="shared" si="1"/>
        <v>118.4469</v>
      </c>
      <c r="U15" s="37">
        <f t="shared" si="2"/>
        <v>489.45</v>
      </c>
      <c r="V15" s="37">
        <f t="shared" si="3"/>
        <v>592.23450000000003</v>
      </c>
      <c r="W15" s="76" t="s">
        <v>209</v>
      </c>
      <c r="X15" s="24">
        <v>5221</v>
      </c>
      <c r="Y15" s="73"/>
      <c r="Z15" s="73"/>
      <c r="AA15" s="73"/>
    </row>
    <row r="16" spans="1:27" x14ac:dyDescent="0.25">
      <c r="A16" s="15" t="s">
        <v>138</v>
      </c>
      <c r="B16" s="38" t="s">
        <v>20</v>
      </c>
      <c r="C16" s="39"/>
      <c r="D16" s="38">
        <v>2</v>
      </c>
      <c r="E16" s="39">
        <v>2</v>
      </c>
      <c r="F16" s="40"/>
      <c r="G16" s="46">
        <v>10</v>
      </c>
      <c r="H16" s="38"/>
      <c r="I16" s="39"/>
      <c r="J16" s="39"/>
      <c r="K16" s="38"/>
      <c r="L16" s="38"/>
      <c r="M16" s="39">
        <v>3</v>
      </c>
      <c r="N16" s="39"/>
      <c r="O16" s="38"/>
      <c r="P16" s="39"/>
      <c r="Q16" s="39">
        <v>2</v>
      </c>
      <c r="R16" s="39">
        <f t="shared" si="0"/>
        <v>19</v>
      </c>
      <c r="S16" s="39">
        <v>33.65</v>
      </c>
      <c r="T16" s="37">
        <f t="shared" si="1"/>
        <v>40.716499999999996</v>
      </c>
      <c r="U16" s="37">
        <f t="shared" si="2"/>
        <v>639.35</v>
      </c>
      <c r="V16" s="37">
        <f t="shared" si="3"/>
        <v>773.61349999999993</v>
      </c>
      <c r="W16" s="76" t="s">
        <v>163</v>
      </c>
      <c r="X16" s="24">
        <v>2395</v>
      </c>
      <c r="Y16" s="73"/>
      <c r="Z16" s="73"/>
      <c r="AA16" s="73"/>
    </row>
    <row r="17" spans="1:27" x14ac:dyDescent="0.25">
      <c r="A17" s="15" t="s">
        <v>139</v>
      </c>
      <c r="B17" s="38" t="s">
        <v>20</v>
      </c>
      <c r="C17" s="39"/>
      <c r="D17" s="23"/>
      <c r="E17" s="39"/>
      <c r="F17" s="40"/>
      <c r="G17" s="22"/>
      <c r="H17" s="23">
        <v>5</v>
      </c>
      <c r="I17" s="39"/>
      <c r="J17" s="39"/>
      <c r="K17" s="23"/>
      <c r="L17" s="23"/>
      <c r="M17" s="39"/>
      <c r="N17" s="39"/>
      <c r="O17" s="23">
        <v>4</v>
      </c>
      <c r="P17" s="39"/>
      <c r="Q17" s="39">
        <v>2</v>
      </c>
      <c r="R17" s="39">
        <f t="shared" si="0"/>
        <v>11</v>
      </c>
      <c r="S17" s="39">
        <v>162.49</v>
      </c>
      <c r="T17" s="37">
        <f t="shared" si="1"/>
        <v>196.6129</v>
      </c>
      <c r="U17" s="37">
        <f t="shared" si="2"/>
        <v>1787.39</v>
      </c>
      <c r="V17" s="37">
        <f t="shared" si="3"/>
        <v>2162.7419</v>
      </c>
      <c r="W17" s="76" t="s">
        <v>210</v>
      </c>
      <c r="X17" s="24">
        <v>5182</v>
      </c>
      <c r="Y17" s="73"/>
      <c r="Z17" s="73"/>
      <c r="AA17" s="73"/>
    </row>
    <row r="18" spans="1:27" x14ac:dyDescent="0.25">
      <c r="A18" s="42" t="s">
        <v>140</v>
      </c>
      <c r="B18" s="38" t="s">
        <v>20</v>
      </c>
      <c r="C18" s="39">
        <v>32</v>
      </c>
      <c r="D18" s="38"/>
      <c r="E18" s="39">
        <v>2</v>
      </c>
      <c r="F18" s="40">
        <v>2</v>
      </c>
      <c r="G18" s="46">
        <v>5</v>
      </c>
      <c r="H18" s="38">
        <v>2</v>
      </c>
      <c r="I18" s="39"/>
      <c r="J18" s="39"/>
      <c r="K18" s="38">
        <v>1</v>
      </c>
      <c r="L18" s="38"/>
      <c r="M18" s="39"/>
      <c r="N18" s="39"/>
      <c r="O18" s="38"/>
      <c r="P18" s="39"/>
      <c r="Q18" s="39">
        <v>2</v>
      </c>
      <c r="R18" s="39">
        <f t="shared" si="0"/>
        <v>46</v>
      </c>
      <c r="S18" s="39">
        <v>34.549999999999997</v>
      </c>
      <c r="T18" s="37">
        <f t="shared" si="1"/>
        <v>41.805499999999995</v>
      </c>
      <c r="U18" s="37">
        <f t="shared" si="2"/>
        <v>1589.3</v>
      </c>
      <c r="V18" s="37">
        <f t="shared" si="3"/>
        <v>1923.0529999999999</v>
      </c>
      <c r="W18" s="76" t="s">
        <v>164</v>
      </c>
      <c r="X18" s="24">
        <v>3308</v>
      </c>
      <c r="Y18" s="73"/>
      <c r="Z18" s="73"/>
      <c r="AA18" s="73"/>
    </row>
    <row r="19" spans="1:27" x14ac:dyDescent="0.25">
      <c r="A19" s="42" t="s">
        <v>81</v>
      </c>
      <c r="B19" s="38" t="s">
        <v>20</v>
      </c>
      <c r="C19" s="39">
        <v>5</v>
      </c>
      <c r="D19" s="38"/>
      <c r="E19" s="39">
        <v>2</v>
      </c>
      <c r="F19" s="40"/>
      <c r="G19" s="46">
        <v>5</v>
      </c>
      <c r="H19" s="38"/>
      <c r="I19" s="39"/>
      <c r="J19" s="39"/>
      <c r="K19" s="38"/>
      <c r="L19" s="38"/>
      <c r="M19" s="39"/>
      <c r="N19" s="39"/>
      <c r="O19" s="38"/>
      <c r="P19" s="39"/>
      <c r="Q19" s="39"/>
      <c r="R19" s="39">
        <f t="shared" si="0"/>
        <v>12</v>
      </c>
      <c r="S19" s="39">
        <v>60.33</v>
      </c>
      <c r="T19" s="37">
        <f t="shared" si="1"/>
        <v>72.999299999999991</v>
      </c>
      <c r="U19" s="37">
        <f t="shared" si="2"/>
        <v>723.96</v>
      </c>
      <c r="V19" s="37">
        <f t="shared" si="3"/>
        <v>875.99159999999983</v>
      </c>
      <c r="W19" s="76" t="s">
        <v>165</v>
      </c>
      <c r="X19" s="24">
        <v>694</v>
      </c>
      <c r="Y19" s="73"/>
      <c r="Z19" s="73"/>
      <c r="AA19" s="73"/>
    </row>
    <row r="20" spans="1:27" x14ac:dyDescent="0.25">
      <c r="A20" s="42" t="s">
        <v>96</v>
      </c>
      <c r="B20" s="38" t="s">
        <v>20</v>
      </c>
      <c r="C20" s="39">
        <v>30</v>
      </c>
      <c r="D20" s="38"/>
      <c r="E20" s="39"/>
      <c r="F20" s="40"/>
      <c r="G20" s="46">
        <v>5</v>
      </c>
      <c r="H20" s="38">
        <v>5</v>
      </c>
      <c r="I20" s="39"/>
      <c r="J20" s="39"/>
      <c r="K20" s="38">
        <v>1</v>
      </c>
      <c r="L20" s="38"/>
      <c r="M20" s="39"/>
      <c r="N20" s="39"/>
      <c r="O20" s="38">
        <v>8</v>
      </c>
      <c r="P20" s="39"/>
      <c r="Q20" s="39"/>
      <c r="R20" s="39">
        <f t="shared" si="0"/>
        <v>49</v>
      </c>
      <c r="S20" s="39">
        <v>60.33</v>
      </c>
      <c r="T20" s="37">
        <f t="shared" si="1"/>
        <v>72.999299999999991</v>
      </c>
      <c r="U20" s="37">
        <f t="shared" si="2"/>
        <v>2956.17</v>
      </c>
      <c r="V20" s="37">
        <f t="shared" si="3"/>
        <v>3576.9656999999997</v>
      </c>
      <c r="W20" s="76" t="s">
        <v>165</v>
      </c>
      <c r="X20" s="24">
        <v>694</v>
      </c>
      <c r="Y20" s="73"/>
      <c r="Z20" s="73"/>
      <c r="AA20" s="73"/>
    </row>
    <row r="21" spans="1:27" x14ac:dyDescent="0.25">
      <c r="A21" s="47" t="s">
        <v>127</v>
      </c>
      <c r="B21" s="48" t="s">
        <v>20</v>
      </c>
      <c r="C21" s="39">
        <v>22</v>
      </c>
      <c r="D21" s="38"/>
      <c r="E21" s="39"/>
      <c r="F21" s="40"/>
      <c r="G21" s="49"/>
      <c r="H21" s="38"/>
      <c r="I21" s="39"/>
      <c r="J21" s="39"/>
      <c r="K21" s="38"/>
      <c r="L21" s="38"/>
      <c r="M21" s="39"/>
      <c r="N21" s="39"/>
      <c r="O21" s="38"/>
      <c r="P21" s="39"/>
      <c r="Q21" s="39"/>
      <c r="R21" s="39">
        <f t="shared" si="0"/>
        <v>22</v>
      </c>
      <c r="S21" s="39">
        <v>56.07</v>
      </c>
      <c r="T21" s="37">
        <f t="shared" si="1"/>
        <v>67.844700000000003</v>
      </c>
      <c r="U21" s="37">
        <f t="shared" si="2"/>
        <v>1233.54</v>
      </c>
      <c r="V21" s="37">
        <f t="shared" si="3"/>
        <v>1492.5834</v>
      </c>
      <c r="W21" s="76" t="s">
        <v>166</v>
      </c>
      <c r="X21" s="24">
        <v>3249</v>
      </c>
      <c r="Y21" s="73"/>
      <c r="Z21" s="73"/>
      <c r="AA21" s="73"/>
    </row>
    <row r="22" spans="1:27" x14ac:dyDescent="0.25">
      <c r="A22" s="47" t="s">
        <v>100</v>
      </c>
      <c r="B22" s="48" t="s">
        <v>20</v>
      </c>
      <c r="C22" s="39"/>
      <c r="D22" s="38"/>
      <c r="E22" s="39"/>
      <c r="F22" s="40"/>
      <c r="G22" s="49"/>
      <c r="H22" s="38"/>
      <c r="I22" s="39"/>
      <c r="J22" s="39"/>
      <c r="K22" s="38">
        <v>1</v>
      </c>
      <c r="L22" s="38"/>
      <c r="M22" s="39"/>
      <c r="N22" s="39"/>
      <c r="O22" s="38"/>
      <c r="P22" s="39"/>
      <c r="Q22" s="39"/>
      <c r="R22" s="39">
        <f t="shared" si="0"/>
        <v>1</v>
      </c>
      <c r="S22" s="39">
        <v>79.08</v>
      </c>
      <c r="T22" s="37">
        <f t="shared" si="1"/>
        <v>95.686799999999991</v>
      </c>
      <c r="U22" s="37">
        <f t="shared" si="2"/>
        <v>79.08</v>
      </c>
      <c r="V22" s="37">
        <f t="shared" si="3"/>
        <v>95.686799999999991</v>
      </c>
      <c r="W22" s="76" t="s">
        <v>167</v>
      </c>
      <c r="X22" s="24">
        <v>3156</v>
      </c>
      <c r="Y22" s="73"/>
      <c r="Z22" s="73"/>
      <c r="AA22" s="73"/>
    </row>
    <row r="23" spans="1:27" x14ac:dyDescent="0.25">
      <c r="A23" s="47" t="s">
        <v>125</v>
      </c>
      <c r="B23" s="48" t="s">
        <v>20</v>
      </c>
      <c r="C23" s="39"/>
      <c r="D23" s="38"/>
      <c r="E23" s="39"/>
      <c r="F23" s="40"/>
      <c r="G23" s="49">
        <v>4</v>
      </c>
      <c r="H23" s="38">
        <v>6</v>
      </c>
      <c r="I23" s="39"/>
      <c r="J23" s="39"/>
      <c r="K23" s="38"/>
      <c r="L23" s="38"/>
      <c r="M23" s="39"/>
      <c r="N23" s="39"/>
      <c r="O23" s="38"/>
      <c r="P23" s="39"/>
      <c r="Q23" s="39"/>
      <c r="R23" s="39">
        <f t="shared" si="0"/>
        <v>10</v>
      </c>
      <c r="S23" s="39">
        <v>57.69</v>
      </c>
      <c r="T23" s="37">
        <f t="shared" si="1"/>
        <v>69.804899999999989</v>
      </c>
      <c r="U23" s="37">
        <f t="shared" si="2"/>
        <v>576.9</v>
      </c>
      <c r="V23" s="37">
        <f t="shared" si="3"/>
        <v>698.04899999999986</v>
      </c>
      <c r="W23" s="76" t="s">
        <v>168</v>
      </c>
      <c r="X23" s="24">
        <v>542</v>
      </c>
      <c r="Y23" s="73"/>
      <c r="Z23" s="73"/>
      <c r="AA23" s="73"/>
    </row>
    <row r="24" spans="1:27" x14ac:dyDescent="0.25">
      <c r="A24" s="45" t="s">
        <v>126</v>
      </c>
      <c r="B24" s="38" t="s">
        <v>20</v>
      </c>
      <c r="C24" s="39"/>
      <c r="D24" s="38"/>
      <c r="E24" s="39">
        <v>1</v>
      </c>
      <c r="F24" s="40"/>
      <c r="G24" s="49"/>
      <c r="H24" s="38"/>
      <c r="I24" s="39"/>
      <c r="J24" s="39"/>
      <c r="K24" s="38"/>
      <c r="L24" s="38"/>
      <c r="M24" s="39"/>
      <c r="N24" s="39"/>
      <c r="O24" s="38">
        <v>2</v>
      </c>
      <c r="P24" s="39"/>
      <c r="Q24" s="39"/>
      <c r="R24" s="39">
        <f t="shared" si="0"/>
        <v>3</v>
      </c>
      <c r="S24" s="39">
        <v>84.75</v>
      </c>
      <c r="T24" s="37">
        <f t="shared" si="1"/>
        <v>102.5475</v>
      </c>
      <c r="U24" s="37">
        <f t="shared" si="2"/>
        <v>254.25</v>
      </c>
      <c r="V24" s="37">
        <f t="shared" si="3"/>
        <v>307.64249999999998</v>
      </c>
      <c r="W24" s="76" t="s">
        <v>169</v>
      </c>
      <c r="X24" s="24">
        <v>1655</v>
      </c>
      <c r="Y24" s="73"/>
      <c r="Z24" s="73"/>
      <c r="AA24" s="73"/>
    </row>
    <row r="25" spans="1:27" x14ac:dyDescent="0.25">
      <c r="A25" s="42" t="s">
        <v>149</v>
      </c>
      <c r="B25" s="38" t="s">
        <v>22</v>
      </c>
      <c r="C25" s="39"/>
      <c r="D25" s="23"/>
      <c r="E25" s="39"/>
      <c r="F25" s="40"/>
      <c r="G25" s="49">
        <v>2</v>
      </c>
      <c r="H25" s="23"/>
      <c r="I25" s="39"/>
      <c r="J25" s="39"/>
      <c r="K25" s="23"/>
      <c r="L25" s="23"/>
      <c r="M25" s="39"/>
      <c r="N25" s="39"/>
      <c r="O25" s="23"/>
      <c r="P25" s="39"/>
      <c r="Q25" s="39"/>
      <c r="R25" s="39">
        <f t="shared" si="0"/>
        <v>2</v>
      </c>
      <c r="S25" s="39">
        <v>465.94</v>
      </c>
      <c r="T25" s="37">
        <f t="shared" si="1"/>
        <v>563.78739999999993</v>
      </c>
      <c r="U25" s="37">
        <f t="shared" si="2"/>
        <v>931.88</v>
      </c>
      <c r="V25" s="37">
        <f t="shared" si="3"/>
        <v>1127.5747999999999</v>
      </c>
      <c r="W25" s="76" t="s">
        <v>211</v>
      </c>
      <c r="X25" s="24">
        <v>4624</v>
      </c>
      <c r="Y25" s="73"/>
      <c r="Z25" s="73"/>
      <c r="AA25" s="73"/>
    </row>
    <row r="26" spans="1:27" x14ac:dyDescent="0.25">
      <c r="A26" s="42" t="s">
        <v>82</v>
      </c>
      <c r="B26" s="38" t="s">
        <v>22</v>
      </c>
      <c r="C26" s="39">
        <v>2</v>
      </c>
      <c r="D26" s="23"/>
      <c r="E26" s="39"/>
      <c r="F26" s="40"/>
      <c r="G26" s="49"/>
      <c r="H26" s="23"/>
      <c r="I26" s="39"/>
      <c r="J26" s="39"/>
      <c r="K26" s="23"/>
      <c r="L26" s="23"/>
      <c r="M26" s="39"/>
      <c r="N26" s="39"/>
      <c r="O26" s="23">
        <v>1</v>
      </c>
      <c r="P26" s="39"/>
      <c r="Q26" s="39">
        <v>1</v>
      </c>
      <c r="R26" s="39">
        <f t="shared" si="0"/>
        <v>4</v>
      </c>
      <c r="S26" s="39">
        <v>192.05</v>
      </c>
      <c r="T26" s="37">
        <f t="shared" si="1"/>
        <v>232.38050000000001</v>
      </c>
      <c r="U26" s="37">
        <f t="shared" si="2"/>
        <v>768.2</v>
      </c>
      <c r="V26" s="37">
        <f t="shared" si="3"/>
        <v>929.52200000000005</v>
      </c>
      <c r="W26" s="76" t="s">
        <v>170</v>
      </c>
      <c r="X26" s="24">
        <v>511</v>
      </c>
      <c r="Y26" s="73"/>
      <c r="Z26" s="73"/>
      <c r="AA26" s="73"/>
    </row>
    <row r="27" spans="1:27" x14ac:dyDescent="0.25">
      <c r="A27" s="19" t="s">
        <v>101</v>
      </c>
      <c r="B27" s="38" t="s">
        <v>22</v>
      </c>
      <c r="C27" s="39"/>
      <c r="D27" s="50"/>
      <c r="E27" s="39">
        <v>2</v>
      </c>
      <c r="F27" s="40"/>
      <c r="G27" s="49"/>
      <c r="H27" s="39"/>
      <c r="I27" s="39"/>
      <c r="J27" s="39"/>
      <c r="K27" s="39"/>
      <c r="L27" s="39"/>
      <c r="M27" s="39"/>
      <c r="N27" s="39"/>
      <c r="O27" s="39"/>
      <c r="P27" s="39"/>
      <c r="Q27" s="39"/>
      <c r="R27" s="39">
        <f t="shared" si="0"/>
        <v>2</v>
      </c>
      <c r="S27" s="39">
        <v>164.62</v>
      </c>
      <c r="T27" s="37">
        <f t="shared" si="1"/>
        <v>199.1902</v>
      </c>
      <c r="U27" s="37">
        <f t="shared" si="2"/>
        <v>329.24</v>
      </c>
      <c r="V27" s="37">
        <f t="shared" si="3"/>
        <v>398.38040000000001</v>
      </c>
      <c r="W27" s="76" t="s">
        <v>171</v>
      </c>
      <c r="X27" s="24">
        <v>4030</v>
      </c>
      <c r="Y27" s="73"/>
      <c r="Z27" s="73"/>
      <c r="AA27" s="73"/>
    </row>
    <row r="28" spans="1:27" x14ac:dyDescent="0.25">
      <c r="A28" s="15" t="s">
        <v>21</v>
      </c>
      <c r="B28" s="38"/>
      <c r="C28" s="39"/>
      <c r="D28" s="50"/>
      <c r="E28" s="39"/>
      <c r="F28" s="40"/>
      <c r="G28" s="49"/>
      <c r="H28" s="39"/>
      <c r="I28" s="39"/>
      <c r="J28" s="39"/>
      <c r="K28" s="39"/>
      <c r="L28" s="39"/>
      <c r="M28" s="39"/>
      <c r="N28" s="39"/>
      <c r="O28" s="39"/>
      <c r="P28" s="39"/>
      <c r="Q28" s="39"/>
      <c r="R28" s="39"/>
      <c r="S28" s="39">
        <v>0</v>
      </c>
      <c r="T28" s="37">
        <f t="shared" si="1"/>
        <v>0</v>
      </c>
      <c r="U28" s="37">
        <f t="shared" si="2"/>
        <v>0</v>
      </c>
      <c r="V28" s="37">
        <f t="shared" si="3"/>
        <v>0</v>
      </c>
      <c r="W28" s="76"/>
      <c r="Y28" s="73"/>
      <c r="Z28" s="73"/>
      <c r="AA28" s="73"/>
    </row>
    <row r="29" spans="1:27" x14ac:dyDescent="0.25">
      <c r="A29" s="51" t="s">
        <v>56</v>
      </c>
      <c r="B29" s="38" t="s">
        <v>22</v>
      </c>
      <c r="C29" s="33"/>
      <c r="D29" s="23"/>
      <c r="E29" s="33"/>
      <c r="F29" s="35"/>
      <c r="G29" s="22">
        <v>2</v>
      </c>
      <c r="H29" s="23"/>
      <c r="I29" s="33"/>
      <c r="J29" s="33"/>
      <c r="K29" s="23"/>
      <c r="L29" s="52"/>
      <c r="M29" s="33"/>
      <c r="N29" s="33"/>
      <c r="O29" s="23">
        <v>2</v>
      </c>
      <c r="P29" s="33"/>
      <c r="Q29" s="33"/>
      <c r="R29" s="39">
        <f t="shared" ref="R29:R38" si="4">SUM(C29:Q29)</f>
        <v>4</v>
      </c>
      <c r="S29" s="33">
        <v>85.43</v>
      </c>
      <c r="T29" s="37">
        <f t="shared" si="1"/>
        <v>103.3703</v>
      </c>
      <c r="U29" s="37">
        <f t="shared" si="2"/>
        <v>341.72</v>
      </c>
      <c r="V29" s="37">
        <f t="shared" si="3"/>
        <v>413.4812</v>
      </c>
      <c r="W29" s="75" t="s">
        <v>212</v>
      </c>
      <c r="X29" s="24">
        <v>3954</v>
      </c>
      <c r="Y29" s="73"/>
      <c r="Z29" s="73"/>
      <c r="AA29" s="73"/>
    </row>
    <row r="30" spans="1:27" x14ac:dyDescent="0.25">
      <c r="A30" s="42" t="s">
        <v>59</v>
      </c>
      <c r="B30" s="38" t="s">
        <v>22</v>
      </c>
      <c r="C30" s="33"/>
      <c r="D30" s="38"/>
      <c r="E30" s="33"/>
      <c r="F30" s="35"/>
      <c r="G30" s="46"/>
      <c r="H30" s="38"/>
      <c r="I30" s="33"/>
      <c r="J30" s="33"/>
      <c r="K30" s="38"/>
      <c r="L30" s="53"/>
      <c r="M30" s="33"/>
      <c r="N30" s="33"/>
      <c r="O30" s="38">
        <v>1</v>
      </c>
      <c r="P30" s="33"/>
      <c r="Q30" s="33"/>
      <c r="R30" s="33">
        <f t="shared" si="4"/>
        <v>1</v>
      </c>
      <c r="S30" s="33">
        <v>46.87</v>
      </c>
      <c r="T30" s="37">
        <f t="shared" si="1"/>
        <v>56.712699999999998</v>
      </c>
      <c r="U30" s="37">
        <f t="shared" si="2"/>
        <v>46.87</v>
      </c>
      <c r="V30" s="37">
        <f t="shared" si="3"/>
        <v>56.712699999999998</v>
      </c>
      <c r="W30" s="75" t="s">
        <v>214</v>
      </c>
      <c r="X30" s="24">
        <v>3884</v>
      </c>
      <c r="Y30" s="73"/>
      <c r="Z30" s="73"/>
      <c r="AA30" s="73"/>
    </row>
    <row r="31" spans="1:27" x14ac:dyDescent="0.25">
      <c r="A31" s="31" t="s">
        <v>57</v>
      </c>
      <c r="B31" s="38" t="s">
        <v>20</v>
      </c>
      <c r="C31" s="44">
        <v>10</v>
      </c>
      <c r="D31" s="38">
        <v>30</v>
      </c>
      <c r="E31" s="44">
        <v>10</v>
      </c>
      <c r="F31" s="44">
        <v>20</v>
      </c>
      <c r="G31" s="46">
        <v>20</v>
      </c>
      <c r="H31" s="38">
        <v>10</v>
      </c>
      <c r="I31" s="44">
        <v>15</v>
      </c>
      <c r="J31" s="44">
        <v>5</v>
      </c>
      <c r="K31" s="38">
        <v>3</v>
      </c>
      <c r="L31" s="38"/>
      <c r="M31" s="44"/>
      <c r="N31" s="44"/>
      <c r="O31" s="38"/>
      <c r="P31" s="44">
        <v>25</v>
      </c>
      <c r="Q31" s="44">
        <v>20</v>
      </c>
      <c r="R31" s="44">
        <f t="shared" si="4"/>
        <v>168</v>
      </c>
      <c r="S31" s="44">
        <v>26.12</v>
      </c>
      <c r="T31" s="37">
        <f t="shared" si="1"/>
        <v>31.6052</v>
      </c>
      <c r="U31" s="37">
        <f t="shared" si="2"/>
        <v>4388.16</v>
      </c>
      <c r="V31" s="37">
        <f t="shared" si="3"/>
        <v>5309.6736000000001</v>
      </c>
      <c r="W31" s="77" t="s">
        <v>172</v>
      </c>
      <c r="X31" s="24">
        <v>1720</v>
      </c>
      <c r="Y31" s="73"/>
      <c r="Z31" s="73"/>
      <c r="AA31" s="73"/>
    </row>
    <row r="32" spans="1:27" x14ac:dyDescent="0.25">
      <c r="A32" s="54" t="s">
        <v>116</v>
      </c>
      <c r="B32" s="38" t="s">
        <v>20</v>
      </c>
      <c r="C32" s="39"/>
      <c r="D32" s="38">
        <v>12</v>
      </c>
      <c r="E32" s="39">
        <v>6</v>
      </c>
      <c r="F32" s="40"/>
      <c r="G32" s="46">
        <v>5</v>
      </c>
      <c r="H32" s="38">
        <v>10</v>
      </c>
      <c r="I32" s="39">
        <v>5</v>
      </c>
      <c r="J32" s="39">
        <v>6</v>
      </c>
      <c r="K32" s="38">
        <v>3</v>
      </c>
      <c r="L32" s="38"/>
      <c r="M32" s="39">
        <v>2</v>
      </c>
      <c r="N32" s="39">
        <v>15</v>
      </c>
      <c r="O32" s="38"/>
      <c r="P32" s="39">
        <v>6</v>
      </c>
      <c r="Q32" s="39">
        <v>4</v>
      </c>
      <c r="R32" s="39">
        <f t="shared" si="4"/>
        <v>74</v>
      </c>
      <c r="S32" s="39">
        <v>35.14</v>
      </c>
      <c r="T32" s="37">
        <f t="shared" si="1"/>
        <v>42.519399999999997</v>
      </c>
      <c r="U32" s="37">
        <f t="shared" si="2"/>
        <v>2600.36</v>
      </c>
      <c r="V32" s="37">
        <f t="shared" si="3"/>
        <v>3146.4355999999998</v>
      </c>
      <c r="W32" s="76" t="s">
        <v>215</v>
      </c>
      <c r="X32" s="24">
        <v>5294</v>
      </c>
      <c r="Y32" s="73"/>
      <c r="Z32" s="73"/>
      <c r="AA32" s="73"/>
    </row>
    <row r="33" spans="1:27" x14ac:dyDescent="0.25">
      <c r="A33" s="55" t="s">
        <v>83</v>
      </c>
      <c r="B33" s="38" t="s">
        <v>20</v>
      </c>
      <c r="C33" s="39"/>
      <c r="D33" s="38">
        <v>10</v>
      </c>
      <c r="E33" s="39"/>
      <c r="F33" s="41"/>
      <c r="G33" s="46"/>
      <c r="H33" s="38">
        <v>5</v>
      </c>
      <c r="I33" s="39"/>
      <c r="J33" s="39"/>
      <c r="K33" s="38"/>
      <c r="L33" s="38"/>
      <c r="M33" s="39"/>
      <c r="N33" s="39"/>
      <c r="O33" s="38"/>
      <c r="P33" s="39">
        <v>5</v>
      </c>
      <c r="Q33" s="39">
        <v>2</v>
      </c>
      <c r="R33" s="39">
        <f t="shared" si="4"/>
        <v>22</v>
      </c>
      <c r="S33" s="39">
        <v>49.77</v>
      </c>
      <c r="T33" s="37">
        <f t="shared" si="1"/>
        <v>60.221700000000006</v>
      </c>
      <c r="U33" s="37">
        <f t="shared" si="2"/>
        <v>1094.94</v>
      </c>
      <c r="V33" s="37">
        <f t="shared" si="3"/>
        <v>1324.8774000000001</v>
      </c>
      <c r="W33" s="76" t="s">
        <v>173</v>
      </c>
      <c r="X33" s="24">
        <v>1641</v>
      </c>
      <c r="Y33" s="73"/>
      <c r="Z33" s="73"/>
      <c r="AA33" s="73"/>
    </row>
    <row r="34" spans="1:27" x14ac:dyDescent="0.25">
      <c r="A34" s="54" t="s">
        <v>117</v>
      </c>
      <c r="B34" s="38" t="s">
        <v>20</v>
      </c>
      <c r="C34" s="44">
        <v>15</v>
      </c>
      <c r="D34" s="38">
        <v>6</v>
      </c>
      <c r="E34" s="44">
        <v>4</v>
      </c>
      <c r="F34" s="44">
        <v>5</v>
      </c>
      <c r="G34" s="46">
        <v>10</v>
      </c>
      <c r="H34" s="38">
        <v>5</v>
      </c>
      <c r="I34" s="44"/>
      <c r="J34" s="44"/>
      <c r="K34" s="38">
        <v>3</v>
      </c>
      <c r="L34" s="38"/>
      <c r="M34" s="44">
        <v>2</v>
      </c>
      <c r="N34" s="44"/>
      <c r="O34" s="38">
        <v>40</v>
      </c>
      <c r="P34" s="44"/>
      <c r="Q34" s="44">
        <v>4</v>
      </c>
      <c r="R34" s="44">
        <f t="shared" si="4"/>
        <v>94</v>
      </c>
      <c r="S34" s="44">
        <v>14.67</v>
      </c>
      <c r="T34" s="37">
        <f t="shared" si="1"/>
        <v>17.750699999999998</v>
      </c>
      <c r="U34" s="37">
        <f t="shared" si="2"/>
        <v>1378.98</v>
      </c>
      <c r="V34" s="37">
        <f t="shared" si="3"/>
        <v>1668.5657999999999</v>
      </c>
      <c r="W34" s="77" t="s">
        <v>174</v>
      </c>
      <c r="X34" s="24">
        <v>2365</v>
      </c>
      <c r="Y34" s="73"/>
      <c r="Z34" s="73"/>
      <c r="AA34" s="73"/>
    </row>
    <row r="35" spans="1:27" x14ac:dyDescent="0.25">
      <c r="A35" s="45" t="s">
        <v>102</v>
      </c>
      <c r="B35" s="43" t="s">
        <v>20</v>
      </c>
      <c r="C35" s="44"/>
      <c r="D35" s="38">
        <v>3</v>
      </c>
      <c r="E35" s="44"/>
      <c r="F35" s="56"/>
      <c r="G35" s="46"/>
      <c r="H35" s="38"/>
      <c r="I35" s="44">
        <v>1</v>
      </c>
      <c r="J35" s="44"/>
      <c r="K35" s="38"/>
      <c r="L35" s="38"/>
      <c r="M35" s="44"/>
      <c r="N35" s="44">
        <v>3</v>
      </c>
      <c r="O35" s="38"/>
      <c r="P35" s="44"/>
      <c r="Q35" s="44"/>
      <c r="R35" s="39">
        <f t="shared" si="4"/>
        <v>7</v>
      </c>
      <c r="S35" s="39">
        <v>51.54</v>
      </c>
      <c r="T35" s="37">
        <f t="shared" si="1"/>
        <v>62.363399999999999</v>
      </c>
      <c r="U35" s="37">
        <f t="shared" si="2"/>
        <v>360.78</v>
      </c>
      <c r="V35" s="37">
        <f t="shared" si="3"/>
        <v>436.54379999999998</v>
      </c>
      <c r="W35" s="78" t="s">
        <v>175</v>
      </c>
      <c r="X35" s="24">
        <v>336</v>
      </c>
      <c r="Y35" s="73"/>
      <c r="Z35" s="73"/>
      <c r="AA35" s="73"/>
    </row>
    <row r="36" spans="1:27" x14ac:dyDescent="0.25">
      <c r="A36" s="54" t="s">
        <v>118</v>
      </c>
      <c r="B36" s="38" t="s">
        <v>20</v>
      </c>
      <c r="C36" s="39"/>
      <c r="D36" s="38">
        <v>6</v>
      </c>
      <c r="E36" s="39"/>
      <c r="F36" s="40">
        <v>5</v>
      </c>
      <c r="G36" s="46">
        <v>2</v>
      </c>
      <c r="H36" s="38">
        <v>1</v>
      </c>
      <c r="I36" s="39">
        <v>2</v>
      </c>
      <c r="J36" s="39"/>
      <c r="K36" s="38">
        <v>1</v>
      </c>
      <c r="L36" s="38"/>
      <c r="M36" s="39"/>
      <c r="N36" s="39"/>
      <c r="O36" s="38"/>
      <c r="P36" s="39"/>
      <c r="Q36" s="39">
        <v>2</v>
      </c>
      <c r="R36" s="39">
        <f t="shared" si="4"/>
        <v>19</v>
      </c>
      <c r="S36" s="39">
        <v>8.81</v>
      </c>
      <c r="T36" s="37">
        <f t="shared" si="1"/>
        <v>10.6601</v>
      </c>
      <c r="U36" s="37">
        <f t="shared" si="2"/>
        <v>167.39000000000001</v>
      </c>
      <c r="V36" s="37">
        <f t="shared" si="3"/>
        <v>202.5419</v>
      </c>
      <c r="W36" s="76" t="s">
        <v>176</v>
      </c>
      <c r="X36" s="24">
        <v>2613</v>
      </c>
      <c r="Y36" s="73"/>
      <c r="Z36" s="73"/>
      <c r="AA36" s="73"/>
    </row>
    <row r="37" spans="1:27" x14ac:dyDescent="0.25">
      <c r="A37" s="57" t="s">
        <v>142</v>
      </c>
      <c r="B37" s="38" t="s">
        <v>20</v>
      </c>
      <c r="C37" s="39">
        <v>2</v>
      </c>
      <c r="D37" s="38"/>
      <c r="E37" s="39"/>
      <c r="F37" s="40"/>
      <c r="G37" s="46">
        <v>1</v>
      </c>
      <c r="H37" s="38"/>
      <c r="I37" s="39"/>
      <c r="J37" s="39"/>
      <c r="K37" s="38"/>
      <c r="L37" s="38"/>
      <c r="M37" s="39"/>
      <c r="N37" s="39"/>
      <c r="O37" s="38"/>
      <c r="P37" s="39"/>
      <c r="Q37" s="39"/>
      <c r="R37" s="39">
        <f t="shared" si="4"/>
        <v>3</v>
      </c>
      <c r="S37" s="39">
        <v>16.34</v>
      </c>
      <c r="T37" s="37">
        <f t="shared" si="1"/>
        <v>19.7714</v>
      </c>
      <c r="U37" s="37">
        <f t="shared" si="2"/>
        <v>49.019999999999996</v>
      </c>
      <c r="V37" s="37">
        <f t="shared" si="3"/>
        <v>59.3142</v>
      </c>
      <c r="W37" s="76" t="s">
        <v>177</v>
      </c>
      <c r="X37" s="24">
        <v>2406</v>
      </c>
      <c r="Y37" s="73"/>
      <c r="Z37" s="73"/>
      <c r="AA37" s="73"/>
    </row>
    <row r="38" spans="1:27" x14ac:dyDescent="0.25">
      <c r="A38" s="19" t="s">
        <v>89</v>
      </c>
      <c r="B38" s="38" t="s">
        <v>20</v>
      </c>
      <c r="C38" s="39">
        <v>5</v>
      </c>
      <c r="D38" s="38">
        <v>1</v>
      </c>
      <c r="E38" s="39"/>
      <c r="F38" s="40"/>
      <c r="G38" s="46">
        <v>2</v>
      </c>
      <c r="H38" s="38"/>
      <c r="I38" s="39"/>
      <c r="J38" s="39"/>
      <c r="K38" s="38"/>
      <c r="L38" s="38"/>
      <c r="M38" s="39"/>
      <c r="N38" s="39">
        <v>5</v>
      </c>
      <c r="O38" s="38">
        <v>4</v>
      </c>
      <c r="P38" s="39"/>
      <c r="Q38" s="39">
        <v>1</v>
      </c>
      <c r="R38" s="39">
        <f t="shared" si="4"/>
        <v>18</v>
      </c>
      <c r="S38" s="39">
        <v>11.73</v>
      </c>
      <c r="T38" s="37">
        <f t="shared" si="1"/>
        <v>14.193300000000001</v>
      </c>
      <c r="U38" s="37">
        <f t="shared" si="2"/>
        <v>211.14000000000001</v>
      </c>
      <c r="V38" s="37">
        <f t="shared" si="3"/>
        <v>255.4794</v>
      </c>
      <c r="W38" s="76" t="s">
        <v>178</v>
      </c>
      <c r="X38" s="24">
        <v>4197</v>
      </c>
      <c r="Y38" s="73"/>
      <c r="Z38" s="73"/>
      <c r="AA38" s="73"/>
    </row>
    <row r="39" spans="1:27" x14ac:dyDescent="0.25">
      <c r="A39" s="15" t="s">
        <v>54</v>
      </c>
      <c r="B39" s="38"/>
      <c r="C39" s="39"/>
      <c r="D39" s="50"/>
      <c r="E39" s="39"/>
      <c r="F39" s="40"/>
      <c r="G39" s="49"/>
      <c r="H39" s="39"/>
      <c r="I39" s="39"/>
      <c r="J39" s="39"/>
      <c r="K39" s="39"/>
      <c r="L39" s="39"/>
      <c r="M39" s="39"/>
      <c r="N39" s="39"/>
      <c r="O39" s="39"/>
      <c r="P39" s="39"/>
      <c r="Q39" s="39"/>
      <c r="R39" s="39"/>
      <c r="S39" s="39">
        <v>0</v>
      </c>
      <c r="T39" s="37">
        <f t="shared" si="1"/>
        <v>0</v>
      </c>
      <c r="U39" s="37">
        <f t="shared" si="2"/>
        <v>0</v>
      </c>
      <c r="V39" s="37">
        <f t="shared" si="3"/>
        <v>0</v>
      </c>
      <c r="W39" s="76"/>
      <c r="Y39" s="73"/>
      <c r="Z39" s="73"/>
      <c r="AA39" s="73"/>
    </row>
    <row r="40" spans="1:27" x14ac:dyDescent="0.25">
      <c r="A40" s="54" t="s">
        <v>119</v>
      </c>
      <c r="B40" s="38" t="s">
        <v>22</v>
      </c>
      <c r="C40" s="39"/>
      <c r="D40" s="38">
        <v>10</v>
      </c>
      <c r="E40" s="39"/>
      <c r="F40" s="40">
        <v>1</v>
      </c>
      <c r="G40" s="46">
        <v>3</v>
      </c>
      <c r="H40" s="38">
        <v>5</v>
      </c>
      <c r="I40" s="39"/>
      <c r="J40" s="39">
        <v>3</v>
      </c>
      <c r="K40" s="39"/>
      <c r="L40" s="39"/>
      <c r="M40" s="39"/>
      <c r="N40" s="39">
        <v>5</v>
      </c>
      <c r="O40" s="38">
        <v>5</v>
      </c>
      <c r="P40" s="39">
        <v>2</v>
      </c>
      <c r="Q40" s="39">
        <v>2</v>
      </c>
      <c r="R40" s="39">
        <f t="shared" ref="R40:R57" si="5">SUM(C40:Q40)</f>
        <v>36</v>
      </c>
      <c r="S40" s="39">
        <v>23.47</v>
      </c>
      <c r="T40" s="37">
        <f t="shared" si="1"/>
        <v>28.398699999999998</v>
      </c>
      <c r="U40" s="37">
        <f t="shared" si="2"/>
        <v>844.92</v>
      </c>
      <c r="V40" s="37">
        <f t="shared" si="3"/>
        <v>1022.3531999999999</v>
      </c>
      <c r="W40" s="76" t="s">
        <v>179</v>
      </c>
      <c r="X40" s="24">
        <v>1954</v>
      </c>
      <c r="Y40" s="73"/>
      <c r="Z40" s="73"/>
      <c r="AA40" s="73"/>
    </row>
    <row r="41" spans="1:27" x14ac:dyDescent="0.25">
      <c r="A41" s="54" t="s">
        <v>120</v>
      </c>
      <c r="B41" s="38" t="s">
        <v>22</v>
      </c>
      <c r="C41" s="39"/>
      <c r="D41" s="38"/>
      <c r="E41" s="39"/>
      <c r="F41" s="40"/>
      <c r="G41" s="46">
        <v>3</v>
      </c>
      <c r="H41" s="38">
        <v>2</v>
      </c>
      <c r="I41" s="39"/>
      <c r="J41" s="39"/>
      <c r="K41" s="39"/>
      <c r="L41" s="39"/>
      <c r="M41" s="39"/>
      <c r="N41" s="39"/>
      <c r="O41" s="38"/>
      <c r="P41" s="39"/>
      <c r="Q41" s="39"/>
      <c r="R41" s="39">
        <f t="shared" si="5"/>
        <v>5</v>
      </c>
      <c r="S41" s="39">
        <v>20.38</v>
      </c>
      <c r="T41" s="37">
        <f t="shared" si="1"/>
        <v>24.659799999999997</v>
      </c>
      <c r="U41" s="37">
        <f t="shared" si="2"/>
        <v>101.89999999999999</v>
      </c>
      <c r="V41" s="37">
        <f t="shared" si="3"/>
        <v>123.29899999999998</v>
      </c>
      <c r="W41" s="76" t="s">
        <v>180</v>
      </c>
      <c r="X41" s="24">
        <v>1079</v>
      </c>
      <c r="Y41" s="73"/>
      <c r="Z41" s="73"/>
      <c r="AA41" s="73"/>
    </row>
    <row r="42" spans="1:27" x14ac:dyDescent="0.25">
      <c r="A42" s="15" t="s">
        <v>92</v>
      </c>
      <c r="B42" s="38" t="s">
        <v>22</v>
      </c>
      <c r="C42" s="39">
        <v>13</v>
      </c>
      <c r="D42" s="38">
        <v>6</v>
      </c>
      <c r="E42" s="39">
        <v>1</v>
      </c>
      <c r="F42" s="40">
        <v>3</v>
      </c>
      <c r="G42" s="46">
        <v>2</v>
      </c>
      <c r="H42" s="38"/>
      <c r="I42" s="39"/>
      <c r="J42" s="39"/>
      <c r="K42" s="39"/>
      <c r="L42" s="39"/>
      <c r="M42" s="39"/>
      <c r="N42" s="39"/>
      <c r="O42" s="38"/>
      <c r="P42" s="39"/>
      <c r="Q42" s="39">
        <v>3</v>
      </c>
      <c r="R42" s="39">
        <f t="shared" si="5"/>
        <v>28</v>
      </c>
      <c r="S42" s="39">
        <v>19.11</v>
      </c>
      <c r="T42" s="37">
        <f t="shared" si="1"/>
        <v>23.123099999999997</v>
      </c>
      <c r="U42" s="37">
        <f t="shared" si="2"/>
        <v>535.07999999999993</v>
      </c>
      <c r="V42" s="37">
        <f t="shared" si="3"/>
        <v>647.44679999999994</v>
      </c>
      <c r="W42" s="76" t="s">
        <v>181</v>
      </c>
      <c r="X42" s="24">
        <v>1515</v>
      </c>
      <c r="Y42" s="73"/>
      <c r="Z42" s="73"/>
      <c r="AA42" s="73"/>
    </row>
    <row r="43" spans="1:27" x14ac:dyDescent="0.25">
      <c r="A43" s="47" t="s">
        <v>121</v>
      </c>
      <c r="B43" s="38" t="s">
        <v>22</v>
      </c>
      <c r="C43" s="39">
        <v>12</v>
      </c>
      <c r="D43" s="38">
        <v>6</v>
      </c>
      <c r="E43" s="39"/>
      <c r="F43" s="40"/>
      <c r="G43" s="46">
        <v>5</v>
      </c>
      <c r="H43" s="38"/>
      <c r="I43" s="39"/>
      <c r="J43" s="39"/>
      <c r="K43" s="39"/>
      <c r="L43" s="39"/>
      <c r="M43" s="39"/>
      <c r="N43" s="39"/>
      <c r="O43" s="38"/>
      <c r="P43" s="39"/>
      <c r="Q43" s="39"/>
      <c r="R43" s="39">
        <f t="shared" si="5"/>
        <v>23</v>
      </c>
      <c r="S43" s="39">
        <v>9.3699999999999992</v>
      </c>
      <c r="T43" s="37">
        <f t="shared" si="1"/>
        <v>11.337699999999998</v>
      </c>
      <c r="U43" s="37">
        <f t="shared" si="2"/>
        <v>215.51</v>
      </c>
      <c r="V43" s="37">
        <f t="shared" si="3"/>
        <v>260.76709999999997</v>
      </c>
      <c r="W43" s="76" t="s">
        <v>182</v>
      </c>
      <c r="X43" s="24">
        <v>3403</v>
      </c>
      <c r="Y43" s="73"/>
      <c r="Z43" s="73"/>
      <c r="AA43" s="73"/>
    </row>
    <row r="44" spans="1:27" x14ac:dyDescent="0.25">
      <c r="A44" s="47" t="s">
        <v>143</v>
      </c>
      <c r="B44" s="38" t="s">
        <v>22</v>
      </c>
      <c r="C44" s="39"/>
      <c r="D44" s="38">
        <v>6</v>
      </c>
      <c r="E44" s="39"/>
      <c r="F44" s="40"/>
      <c r="G44" s="46">
        <v>2</v>
      </c>
      <c r="H44" s="38"/>
      <c r="I44" s="39"/>
      <c r="J44" s="39"/>
      <c r="K44" s="39"/>
      <c r="L44" s="39"/>
      <c r="M44" s="39"/>
      <c r="N44" s="39"/>
      <c r="O44" s="38"/>
      <c r="P44" s="39">
        <v>4</v>
      </c>
      <c r="Q44" s="39">
        <v>2</v>
      </c>
      <c r="R44" s="39">
        <f t="shared" si="5"/>
        <v>14</v>
      </c>
      <c r="S44" s="39">
        <v>34.65</v>
      </c>
      <c r="T44" s="37">
        <f t="shared" si="1"/>
        <v>41.926499999999997</v>
      </c>
      <c r="U44" s="37">
        <f t="shared" si="2"/>
        <v>485.09999999999997</v>
      </c>
      <c r="V44" s="37">
        <f t="shared" si="3"/>
        <v>586.971</v>
      </c>
      <c r="W44" s="76" t="s">
        <v>216</v>
      </c>
      <c r="X44" s="24">
        <v>999</v>
      </c>
      <c r="Y44" s="73"/>
      <c r="Z44" s="73"/>
      <c r="AA44" s="73"/>
    </row>
    <row r="45" spans="1:27" x14ac:dyDescent="0.25">
      <c r="A45" s="54" t="s">
        <v>144</v>
      </c>
      <c r="B45" s="38" t="s">
        <v>22</v>
      </c>
      <c r="C45" s="39">
        <v>12</v>
      </c>
      <c r="D45" s="38">
        <v>3</v>
      </c>
      <c r="E45" s="39">
        <v>3</v>
      </c>
      <c r="F45" s="40">
        <v>3</v>
      </c>
      <c r="G45" s="46">
        <v>3</v>
      </c>
      <c r="H45" s="38">
        <v>3</v>
      </c>
      <c r="I45" s="39"/>
      <c r="J45" s="39"/>
      <c r="K45" s="39"/>
      <c r="L45" s="39"/>
      <c r="M45" s="39"/>
      <c r="N45" s="39"/>
      <c r="O45" s="38">
        <v>3</v>
      </c>
      <c r="P45" s="39">
        <v>4</v>
      </c>
      <c r="Q45" s="39">
        <v>2</v>
      </c>
      <c r="R45" s="39">
        <f t="shared" si="5"/>
        <v>36</v>
      </c>
      <c r="S45" s="39">
        <v>40.61</v>
      </c>
      <c r="T45" s="37">
        <f t="shared" si="1"/>
        <v>49.138099999999994</v>
      </c>
      <c r="U45" s="37">
        <f t="shared" si="2"/>
        <v>1461.96</v>
      </c>
      <c r="V45" s="37">
        <f t="shared" si="3"/>
        <v>1768.9715999999999</v>
      </c>
      <c r="W45" s="76" t="s">
        <v>217</v>
      </c>
      <c r="X45" s="24">
        <v>5318</v>
      </c>
      <c r="Y45" s="73"/>
      <c r="Z45" s="73"/>
      <c r="AA45" s="73"/>
    </row>
    <row r="46" spans="1:27" x14ac:dyDescent="0.25">
      <c r="A46" s="15" t="s">
        <v>55</v>
      </c>
      <c r="B46" s="38" t="s">
        <v>20</v>
      </c>
      <c r="C46" s="39">
        <v>2</v>
      </c>
      <c r="D46" s="38">
        <v>6</v>
      </c>
      <c r="E46" s="39"/>
      <c r="F46" s="40"/>
      <c r="G46" s="46">
        <v>5</v>
      </c>
      <c r="H46" s="38"/>
      <c r="I46" s="39"/>
      <c r="J46" s="39"/>
      <c r="K46" s="39"/>
      <c r="L46" s="39"/>
      <c r="M46" s="39"/>
      <c r="N46" s="39"/>
      <c r="O46" s="38"/>
      <c r="P46" s="39"/>
      <c r="Q46" s="39"/>
      <c r="R46" s="39">
        <f t="shared" si="5"/>
        <v>13</v>
      </c>
      <c r="S46" s="39">
        <v>10.01</v>
      </c>
      <c r="T46" s="37">
        <f t="shared" si="1"/>
        <v>12.1121</v>
      </c>
      <c r="U46" s="37">
        <f t="shared" si="2"/>
        <v>130.13</v>
      </c>
      <c r="V46" s="37">
        <f t="shared" si="3"/>
        <v>157.4573</v>
      </c>
      <c r="W46" s="76" t="s">
        <v>183</v>
      </c>
      <c r="X46" s="24">
        <v>6004</v>
      </c>
      <c r="Y46" s="73"/>
      <c r="Z46" s="73"/>
      <c r="AA46" s="73"/>
    </row>
    <row r="47" spans="1:27" x14ac:dyDescent="0.25">
      <c r="A47" s="19" t="s">
        <v>145</v>
      </c>
      <c r="B47" s="38" t="s">
        <v>20</v>
      </c>
      <c r="C47" s="39"/>
      <c r="D47" s="38">
        <v>1</v>
      </c>
      <c r="E47" s="39"/>
      <c r="F47" s="40"/>
      <c r="G47" s="46">
        <v>5</v>
      </c>
      <c r="H47" s="38">
        <v>3</v>
      </c>
      <c r="I47" s="39"/>
      <c r="J47" s="39"/>
      <c r="K47" s="39"/>
      <c r="L47" s="39"/>
      <c r="M47" s="39"/>
      <c r="N47" s="39"/>
      <c r="O47" s="38">
        <v>2</v>
      </c>
      <c r="P47" s="39"/>
      <c r="Q47" s="39"/>
      <c r="R47" s="39">
        <f t="shared" si="5"/>
        <v>11</v>
      </c>
      <c r="S47" s="39">
        <v>24.57</v>
      </c>
      <c r="T47" s="37">
        <f t="shared" si="1"/>
        <v>29.729700000000001</v>
      </c>
      <c r="U47" s="37">
        <f t="shared" si="2"/>
        <v>270.27</v>
      </c>
      <c r="V47" s="37">
        <f t="shared" si="3"/>
        <v>327.02670000000001</v>
      </c>
      <c r="W47" s="76" t="s">
        <v>184</v>
      </c>
      <c r="X47" s="24">
        <v>3170</v>
      </c>
      <c r="Y47" s="73"/>
      <c r="Z47" s="73"/>
      <c r="AA47" s="73"/>
    </row>
    <row r="48" spans="1:27" x14ac:dyDescent="0.25">
      <c r="A48" s="15" t="s">
        <v>53</v>
      </c>
      <c r="B48" s="38" t="s">
        <v>20</v>
      </c>
      <c r="C48" s="39"/>
      <c r="D48" s="38"/>
      <c r="E48" s="39">
        <v>2</v>
      </c>
      <c r="F48" s="40"/>
      <c r="G48" s="46">
        <v>3</v>
      </c>
      <c r="H48" s="38">
        <v>4</v>
      </c>
      <c r="I48" s="39"/>
      <c r="J48" s="39"/>
      <c r="K48" s="39"/>
      <c r="L48" s="39"/>
      <c r="M48" s="39"/>
      <c r="N48" s="39"/>
      <c r="O48" s="38"/>
      <c r="P48" s="39"/>
      <c r="Q48" s="39"/>
      <c r="R48" s="39">
        <f t="shared" si="5"/>
        <v>9</v>
      </c>
      <c r="S48" s="39">
        <v>8.6</v>
      </c>
      <c r="T48" s="37">
        <f t="shared" si="1"/>
        <v>10.405999999999999</v>
      </c>
      <c r="U48" s="37">
        <f t="shared" si="2"/>
        <v>77.399999999999991</v>
      </c>
      <c r="V48" s="37">
        <f t="shared" si="3"/>
        <v>93.653999999999996</v>
      </c>
      <c r="W48" s="76" t="s">
        <v>185</v>
      </c>
      <c r="X48" s="24">
        <v>5514</v>
      </c>
      <c r="Y48" s="73"/>
      <c r="Z48" s="73"/>
      <c r="AA48" s="73"/>
    </row>
    <row r="49" spans="1:27" x14ac:dyDescent="0.25">
      <c r="A49" s="54" t="s">
        <v>129</v>
      </c>
      <c r="B49" s="38" t="s">
        <v>20</v>
      </c>
      <c r="C49" s="39">
        <v>10</v>
      </c>
      <c r="D49" s="38">
        <v>1</v>
      </c>
      <c r="E49" s="39"/>
      <c r="F49" s="40"/>
      <c r="G49" s="46"/>
      <c r="H49" s="38"/>
      <c r="I49" s="39"/>
      <c r="J49" s="39">
        <v>2</v>
      </c>
      <c r="K49" s="39">
        <v>1</v>
      </c>
      <c r="L49" s="39"/>
      <c r="M49" s="39"/>
      <c r="N49" s="39"/>
      <c r="O49" s="38"/>
      <c r="P49" s="39"/>
      <c r="Q49" s="39"/>
      <c r="R49" s="39">
        <f t="shared" si="5"/>
        <v>14</v>
      </c>
      <c r="S49" s="39">
        <v>11.7</v>
      </c>
      <c r="T49" s="37">
        <f t="shared" si="1"/>
        <v>14.156999999999998</v>
      </c>
      <c r="U49" s="37">
        <f t="shared" si="2"/>
        <v>163.79999999999998</v>
      </c>
      <c r="V49" s="37">
        <f t="shared" si="3"/>
        <v>198.19799999999998</v>
      </c>
      <c r="W49" s="76" t="s">
        <v>186</v>
      </c>
      <c r="X49" s="24">
        <v>4971</v>
      </c>
      <c r="Y49" s="73"/>
      <c r="Z49" s="73"/>
      <c r="AA49" s="73"/>
    </row>
    <row r="50" spans="1:27" x14ac:dyDescent="0.25">
      <c r="A50" s="15" t="s">
        <v>133</v>
      </c>
      <c r="B50" s="38" t="s">
        <v>20</v>
      </c>
      <c r="C50" s="39"/>
      <c r="D50" s="38">
        <v>1</v>
      </c>
      <c r="E50" s="39"/>
      <c r="F50" s="40"/>
      <c r="G50" s="46">
        <v>3</v>
      </c>
      <c r="H50" s="38">
        <v>5</v>
      </c>
      <c r="I50" s="39"/>
      <c r="J50" s="39"/>
      <c r="K50" s="39"/>
      <c r="L50" s="39"/>
      <c r="M50" s="39"/>
      <c r="N50" s="39"/>
      <c r="O50" s="38"/>
      <c r="P50" s="39"/>
      <c r="Q50" s="39"/>
      <c r="R50" s="39">
        <f t="shared" si="5"/>
        <v>9</v>
      </c>
      <c r="S50" s="39">
        <v>11.7</v>
      </c>
      <c r="T50" s="37">
        <f t="shared" si="1"/>
        <v>14.156999999999998</v>
      </c>
      <c r="U50" s="37">
        <f t="shared" si="2"/>
        <v>105.3</v>
      </c>
      <c r="V50" s="37">
        <f t="shared" si="3"/>
        <v>127.41299999999998</v>
      </c>
      <c r="W50" s="76" t="s">
        <v>187</v>
      </c>
      <c r="X50" s="24">
        <v>817</v>
      </c>
      <c r="Y50" s="73"/>
      <c r="Z50" s="73"/>
      <c r="AA50" s="73"/>
    </row>
    <row r="51" spans="1:27" x14ac:dyDescent="0.25">
      <c r="A51" s="15" t="s">
        <v>132</v>
      </c>
      <c r="B51" s="38" t="s">
        <v>20</v>
      </c>
      <c r="C51" s="39"/>
      <c r="D51" s="38">
        <v>3</v>
      </c>
      <c r="E51" s="39"/>
      <c r="F51" s="40"/>
      <c r="G51" s="46"/>
      <c r="H51" s="38">
        <v>3</v>
      </c>
      <c r="I51" s="39"/>
      <c r="J51" s="39"/>
      <c r="K51" s="39"/>
      <c r="L51" s="39"/>
      <c r="M51" s="39"/>
      <c r="N51" s="39"/>
      <c r="O51" s="38"/>
      <c r="P51" s="39"/>
      <c r="Q51" s="39"/>
      <c r="R51" s="39">
        <f t="shared" si="5"/>
        <v>6</v>
      </c>
      <c r="S51" s="39">
        <v>11.75</v>
      </c>
      <c r="T51" s="37">
        <f t="shared" si="1"/>
        <v>14.217499999999999</v>
      </c>
      <c r="U51" s="37">
        <f t="shared" si="2"/>
        <v>70.5</v>
      </c>
      <c r="V51" s="37">
        <f t="shared" si="3"/>
        <v>85.304999999999993</v>
      </c>
      <c r="W51" s="76" t="s">
        <v>188</v>
      </c>
      <c r="X51" s="24">
        <v>1307</v>
      </c>
      <c r="Y51" s="73"/>
      <c r="Z51" s="73"/>
      <c r="AA51" s="73"/>
    </row>
    <row r="52" spans="1:27" x14ac:dyDescent="0.25">
      <c r="A52" s="15" t="s">
        <v>97</v>
      </c>
      <c r="B52" s="38" t="s">
        <v>23</v>
      </c>
      <c r="C52" s="39"/>
      <c r="D52" s="38"/>
      <c r="E52" s="39"/>
      <c r="F52" s="40"/>
      <c r="G52" s="46"/>
      <c r="H52" s="38">
        <v>1</v>
      </c>
      <c r="I52" s="39"/>
      <c r="J52" s="39"/>
      <c r="K52" s="39"/>
      <c r="L52" s="39"/>
      <c r="M52" s="39"/>
      <c r="N52" s="39"/>
      <c r="O52" s="38"/>
      <c r="P52" s="39">
        <v>1</v>
      </c>
      <c r="Q52" s="39"/>
      <c r="R52" s="39">
        <f t="shared" si="5"/>
        <v>2</v>
      </c>
      <c r="S52" s="39">
        <v>23.6</v>
      </c>
      <c r="T52" s="37">
        <f t="shared" si="1"/>
        <v>28.556000000000001</v>
      </c>
      <c r="U52" s="37">
        <f t="shared" si="2"/>
        <v>47.2</v>
      </c>
      <c r="V52" s="37">
        <f t="shared" si="3"/>
        <v>57.112000000000002</v>
      </c>
      <c r="W52" s="76" t="s">
        <v>189</v>
      </c>
      <c r="X52" s="24">
        <v>1823</v>
      </c>
      <c r="Y52" s="73"/>
      <c r="Z52" s="73"/>
      <c r="AA52" s="73"/>
    </row>
    <row r="53" spans="1:27" x14ac:dyDescent="0.25">
      <c r="A53" s="18" t="s">
        <v>98</v>
      </c>
      <c r="B53" s="38" t="s">
        <v>20</v>
      </c>
      <c r="C53" s="39"/>
      <c r="D53" s="38"/>
      <c r="E53" s="39"/>
      <c r="F53" s="40"/>
      <c r="G53" s="46">
        <v>1</v>
      </c>
      <c r="H53" s="38"/>
      <c r="I53" s="39"/>
      <c r="J53" s="39"/>
      <c r="K53" s="39"/>
      <c r="L53" s="39"/>
      <c r="M53" s="39"/>
      <c r="N53" s="39"/>
      <c r="O53" s="38"/>
      <c r="P53" s="39"/>
      <c r="Q53" s="39"/>
      <c r="R53" s="39">
        <f t="shared" si="5"/>
        <v>1</v>
      </c>
      <c r="S53" s="39">
        <v>16.05</v>
      </c>
      <c r="T53" s="37">
        <f t="shared" si="1"/>
        <v>19.420500000000001</v>
      </c>
      <c r="U53" s="37">
        <f t="shared" si="2"/>
        <v>16.05</v>
      </c>
      <c r="V53" s="37">
        <f t="shared" si="3"/>
        <v>19.420500000000001</v>
      </c>
      <c r="W53" s="76" t="s">
        <v>190</v>
      </c>
      <c r="X53" s="24">
        <v>5210</v>
      </c>
      <c r="Y53" s="73"/>
      <c r="Z53" s="73"/>
      <c r="AA53" s="73"/>
    </row>
    <row r="54" spans="1:27" x14ac:dyDescent="0.25">
      <c r="A54" s="15" t="s">
        <v>24</v>
      </c>
      <c r="B54" s="38" t="s">
        <v>20</v>
      </c>
      <c r="C54" s="39"/>
      <c r="D54" s="50">
        <v>5</v>
      </c>
      <c r="E54" s="39"/>
      <c r="F54" s="40"/>
      <c r="G54" s="49"/>
      <c r="H54" s="39">
        <v>3</v>
      </c>
      <c r="I54" s="39"/>
      <c r="J54" s="39"/>
      <c r="K54" s="39">
        <v>2</v>
      </c>
      <c r="L54" s="39"/>
      <c r="M54" s="39"/>
      <c r="N54" s="39"/>
      <c r="O54" s="39"/>
      <c r="P54" s="39"/>
      <c r="Q54" s="39"/>
      <c r="R54" s="39">
        <f t="shared" si="5"/>
        <v>10</v>
      </c>
      <c r="S54" s="39">
        <v>11.81</v>
      </c>
      <c r="T54" s="37">
        <f t="shared" si="1"/>
        <v>14.290100000000001</v>
      </c>
      <c r="U54" s="37">
        <f t="shared" si="2"/>
        <v>118.10000000000001</v>
      </c>
      <c r="V54" s="37">
        <f t="shared" si="3"/>
        <v>142.90100000000001</v>
      </c>
      <c r="W54" s="76" t="s">
        <v>191</v>
      </c>
      <c r="X54" s="24">
        <v>5606</v>
      </c>
      <c r="Y54" s="73"/>
      <c r="Z54" s="73"/>
      <c r="AA54" s="73"/>
    </row>
    <row r="55" spans="1:27" x14ac:dyDescent="0.25">
      <c r="A55" s="19" t="s">
        <v>88</v>
      </c>
      <c r="B55" s="38" t="s">
        <v>20</v>
      </c>
      <c r="C55" s="39"/>
      <c r="D55" s="50">
        <v>3</v>
      </c>
      <c r="E55" s="39"/>
      <c r="F55" s="40"/>
      <c r="G55" s="49"/>
      <c r="H55" s="39"/>
      <c r="I55" s="39"/>
      <c r="J55" s="39"/>
      <c r="K55" s="39">
        <v>1</v>
      </c>
      <c r="L55" s="39"/>
      <c r="M55" s="39"/>
      <c r="N55" s="39"/>
      <c r="O55" s="39"/>
      <c r="P55" s="39"/>
      <c r="Q55" s="39">
        <v>2</v>
      </c>
      <c r="R55" s="39">
        <f t="shared" si="5"/>
        <v>6</v>
      </c>
      <c r="S55" s="39">
        <v>18.350000000000001</v>
      </c>
      <c r="T55" s="37">
        <f t="shared" si="1"/>
        <v>22.203500000000002</v>
      </c>
      <c r="U55" s="37">
        <f t="shared" si="2"/>
        <v>110.10000000000001</v>
      </c>
      <c r="V55" s="37">
        <f t="shared" si="3"/>
        <v>133.221</v>
      </c>
      <c r="W55" s="76" t="s">
        <v>192</v>
      </c>
      <c r="X55" s="24">
        <v>1705</v>
      </c>
      <c r="Y55" s="73"/>
      <c r="Z55" s="73"/>
      <c r="AA55" s="73"/>
    </row>
    <row r="56" spans="1:27" x14ac:dyDescent="0.25">
      <c r="A56" s="57" t="s">
        <v>128</v>
      </c>
      <c r="B56" s="38" t="s">
        <v>20</v>
      </c>
      <c r="C56" s="39"/>
      <c r="D56" s="50"/>
      <c r="E56" s="39"/>
      <c r="F56" s="40"/>
      <c r="G56" s="49"/>
      <c r="H56" s="39"/>
      <c r="I56" s="39">
        <v>4</v>
      </c>
      <c r="J56" s="39"/>
      <c r="K56" s="39"/>
      <c r="L56" s="39"/>
      <c r="M56" s="39"/>
      <c r="N56" s="39"/>
      <c r="O56" s="39"/>
      <c r="P56" s="39"/>
      <c r="Q56" s="39"/>
      <c r="R56" s="39">
        <f t="shared" si="5"/>
        <v>4</v>
      </c>
      <c r="S56" s="39">
        <v>115.48</v>
      </c>
      <c r="T56" s="37">
        <f t="shared" si="1"/>
        <v>139.73079999999999</v>
      </c>
      <c r="U56" s="37">
        <f t="shared" si="2"/>
        <v>461.92</v>
      </c>
      <c r="V56" s="37">
        <f t="shared" si="3"/>
        <v>558.92319999999995</v>
      </c>
      <c r="W56" s="76" t="s">
        <v>193</v>
      </c>
      <c r="X56" s="24">
        <v>4254</v>
      </c>
      <c r="Y56" s="73"/>
      <c r="Z56" s="73"/>
      <c r="AA56" s="73"/>
    </row>
    <row r="57" spans="1:27" x14ac:dyDescent="0.25">
      <c r="A57" s="54" t="s">
        <v>130</v>
      </c>
      <c r="B57" s="48" t="s">
        <v>20</v>
      </c>
      <c r="C57" s="39"/>
      <c r="D57" s="50">
        <v>1</v>
      </c>
      <c r="E57" s="39">
        <v>1</v>
      </c>
      <c r="F57" s="40"/>
      <c r="G57" s="49"/>
      <c r="H57" s="39"/>
      <c r="I57" s="39"/>
      <c r="J57" s="39"/>
      <c r="K57" s="39"/>
      <c r="L57" s="39"/>
      <c r="M57" s="39"/>
      <c r="N57" s="39"/>
      <c r="O57" s="39"/>
      <c r="P57" s="39"/>
      <c r="Q57" s="39"/>
      <c r="R57" s="39">
        <f t="shared" si="5"/>
        <v>2</v>
      </c>
      <c r="S57" s="39">
        <v>199.27</v>
      </c>
      <c r="T57" s="37">
        <f t="shared" si="1"/>
        <v>241.11670000000001</v>
      </c>
      <c r="U57" s="37">
        <f t="shared" si="2"/>
        <v>398.54</v>
      </c>
      <c r="V57" s="37">
        <f t="shared" si="3"/>
        <v>482.23340000000002</v>
      </c>
      <c r="W57" s="76" t="s">
        <v>194</v>
      </c>
      <c r="X57" s="24">
        <v>4944</v>
      </c>
      <c r="Y57" s="73"/>
      <c r="Z57" s="73"/>
      <c r="AA57" s="73"/>
    </row>
    <row r="58" spans="1:27" x14ac:dyDescent="0.25">
      <c r="A58" s="54" t="s">
        <v>131</v>
      </c>
      <c r="B58" s="48" t="s">
        <v>20</v>
      </c>
      <c r="C58" s="39"/>
      <c r="D58" s="50">
        <v>1</v>
      </c>
      <c r="E58" s="39"/>
      <c r="F58" s="40"/>
      <c r="G58" s="49"/>
      <c r="H58" s="39"/>
      <c r="I58" s="39"/>
      <c r="J58" s="39"/>
      <c r="K58" s="39"/>
      <c r="L58" s="39"/>
      <c r="M58" s="39"/>
      <c r="N58" s="39"/>
      <c r="O58" s="39"/>
      <c r="P58" s="39"/>
      <c r="Q58" s="39"/>
      <c r="R58" s="39">
        <f>SUM(C58:Q58)</f>
        <v>1</v>
      </c>
      <c r="S58" s="39">
        <v>210</v>
      </c>
      <c r="T58" s="37">
        <f t="shared" si="1"/>
        <v>254.1</v>
      </c>
      <c r="U58" s="37">
        <f t="shared" si="2"/>
        <v>210</v>
      </c>
      <c r="V58" s="37">
        <f t="shared" si="3"/>
        <v>254.1</v>
      </c>
      <c r="W58" s="76" t="s">
        <v>131</v>
      </c>
      <c r="X58" s="24">
        <v>100</v>
      </c>
      <c r="Y58" s="73"/>
      <c r="Z58" s="73"/>
      <c r="AA58" s="73"/>
    </row>
    <row r="59" spans="1:27" x14ac:dyDescent="0.25">
      <c r="A59" s="18" t="s">
        <v>152</v>
      </c>
      <c r="B59" s="48" t="s">
        <v>22</v>
      </c>
      <c r="C59" s="39">
        <v>5</v>
      </c>
      <c r="D59" s="50"/>
      <c r="E59" s="39"/>
      <c r="F59" s="40"/>
      <c r="G59" s="49"/>
      <c r="H59" s="39"/>
      <c r="I59" s="39"/>
      <c r="J59" s="39"/>
      <c r="K59" s="39"/>
      <c r="L59" s="39"/>
      <c r="M59" s="39"/>
      <c r="N59" s="39"/>
      <c r="O59" s="39"/>
      <c r="P59" s="39"/>
      <c r="Q59" s="39"/>
      <c r="R59" s="39">
        <f>SUM(C59:Q59)</f>
        <v>5</v>
      </c>
      <c r="S59" s="39">
        <v>720.56</v>
      </c>
      <c r="T59" s="37">
        <f t="shared" si="1"/>
        <v>871.87759999999992</v>
      </c>
      <c r="U59" s="37">
        <f t="shared" si="2"/>
        <v>3602.7999999999997</v>
      </c>
      <c r="V59" s="37">
        <f t="shared" si="3"/>
        <v>4359.3879999999999</v>
      </c>
      <c r="W59" s="76" t="s">
        <v>152</v>
      </c>
      <c r="X59" s="24">
        <v>100</v>
      </c>
      <c r="Y59" s="73"/>
      <c r="Z59" s="73"/>
      <c r="AA59" s="73"/>
    </row>
    <row r="60" spans="1:27" x14ac:dyDescent="0.25">
      <c r="A60" s="15" t="s">
        <v>25</v>
      </c>
      <c r="B60" s="38"/>
      <c r="C60" s="39"/>
      <c r="D60" s="50"/>
      <c r="E60" s="39"/>
      <c r="F60" s="40"/>
      <c r="G60" s="49"/>
      <c r="H60" s="39"/>
      <c r="I60" s="39"/>
      <c r="J60" s="39"/>
      <c r="K60" s="39"/>
      <c r="L60" s="39"/>
      <c r="M60" s="39"/>
      <c r="N60" s="39"/>
      <c r="O60" s="39"/>
      <c r="P60" s="39"/>
      <c r="Q60" s="39"/>
      <c r="R60" s="39"/>
      <c r="S60" s="39">
        <v>0</v>
      </c>
      <c r="T60" s="37">
        <f t="shared" si="1"/>
        <v>0</v>
      </c>
      <c r="U60" s="37">
        <f t="shared" si="2"/>
        <v>0</v>
      </c>
      <c r="V60" s="37">
        <f t="shared" si="3"/>
        <v>0</v>
      </c>
      <c r="W60" s="76"/>
      <c r="Y60" s="73"/>
      <c r="Z60" s="73"/>
      <c r="AA60" s="73"/>
    </row>
    <row r="61" spans="1:27" x14ac:dyDescent="0.25">
      <c r="A61" s="19" t="s">
        <v>86</v>
      </c>
      <c r="B61" s="38" t="s">
        <v>26</v>
      </c>
      <c r="C61" s="39">
        <v>6</v>
      </c>
      <c r="D61" s="50"/>
      <c r="E61" s="39">
        <v>5</v>
      </c>
      <c r="F61" s="40"/>
      <c r="G61" s="46">
        <v>5</v>
      </c>
      <c r="H61" s="39"/>
      <c r="I61" s="39"/>
      <c r="J61" s="39">
        <v>2</v>
      </c>
      <c r="K61" s="39"/>
      <c r="L61" s="39"/>
      <c r="M61" s="39"/>
      <c r="N61" s="39"/>
      <c r="O61" s="39">
        <v>6</v>
      </c>
      <c r="P61" s="39">
        <v>3</v>
      </c>
      <c r="Q61" s="39">
        <v>4</v>
      </c>
      <c r="R61" s="39">
        <f t="shared" ref="R61:R69" si="6">SUM(C61:Q61)</f>
        <v>31</v>
      </c>
      <c r="S61" s="39">
        <v>14.99</v>
      </c>
      <c r="T61" s="37">
        <f t="shared" si="1"/>
        <v>18.137899999999998</v>
      </c>
      <c r="U61" s="37">
        <f t="shared" si="2"/>
        <v>464.69</v>
      </c>
      <c r="V61" s="37">
        <f t="shared" si="3"/>
        <v>562.2749</v>
      </c>
      <c r="W61" s="76" t="s">
        <v>195</v>
      </c>
      <c r="X61" s="24">
        <v>5972</v>
      </c>
      <c r="Y61" s="73"/>
      <c r="Z61" s="73"/>
      <c r="AA61" s="73"/>
    </row>
    <row r="62" spans="1:27" x14ac:dyDescent="0.25">
      <c r="A62" s="19" t="s">
        <v>103</v>
      </c>
      <c r="B62" s="38" t="s">
        <v>26</v>
      </c>
      <c r="C62" s="39">
        <v>3</v>
      </c>
      <c r="D62" s="50">
        <v>10</v>
      </c>
      <c r="E62" s="39">
        <v>10</v>
      </c>
      <c r="F62" s="40"/>
      <c r="G62" s="46">
        <v>10</v>
      </c>
      <c r="H62" s="39"/>
      <c r="I62" s="39"/>
      <c r="J62" s="39">
        <v>2</v>
      </c>
      <c r="K62" s="39"/>
      <c r="L62" s="39"/>
      <c r="M62" s="39"/>
      <c r="N62" s="39"/>
      <c r="O62" s="39">
        <v>4</v>
      </c>
      <c r="P62" s="39"/>
      <c r="Q62" s="39"/>
      <c r="R62" s="39">
        <f t="shared" si="6"/>
        <v>39</v>
      </c>
      <c r="S62" s="39">
        <v>10.33</v>
      </c>
      <c r="T62" s="37">
        <f t="shared" si="1"/>
        <v>12.4993</v>
      </c>
      <c r="U62" s="37">
        <f t="shared" si="2"/>
        <v>402.87</v>
      </c>
      <c r="V62" s="37">
        <f t="shared" si="3"/>
        <v>487.47269999999997</v>
      </c>
      <c r="W62" s="76" t="s">
        <v>196</v>
      </c>
      <c r="X62" s="24">
        <v>5970</v>
      </c>
      <c r="Y62" s="73"/>
      <c r="Z62" s="73"/>
      <c r="AA62" s="73"/>
    </row>
    <row r="63" spans="1:27" x14ac:dyDescent="0.25">
      <c r="A63" s="19" t="s">
        <v>146</v>
      </c>
      <c r="B63" s="38" t="s">
        <v>26</v>
      </c>
      <c r="C63" s="39">
        <v>3</v>
      </c>
      <c r="D63" s="50"/>
      <c r="E63" s="39"/>
      <c r="F63" s="40"/>
      <c r="G63" s="46">
        <v>5</v>
      </c>
      <c r="H63" s="39"/>
      <c r="I63" s="39">
        <v>15</v>
      </c>
      <c r="J63" s="39"/>
      <c r="K63" s="39"/>
      <c r="L63" s="39"/>
      <c r="M63" s="39"/>
      <c r="N63" s="39"/>
      <c r="O63" s="39"/>
      <c r="P63" s="39"/>
      <c r="Q63" s="39"/>
      <c r="R63" s="39">
        <f t="shared" si="6"/>
        <v>23</v>
      </c>
      <c r="S63" s="39">
        <v>17.059999999999999</v>
      </c>
      <c r="T63" s="37">
        <f t="shared" si="1"/>
        <v>20.642599999999998</v>
      </c>
      <c r="U63" s="37">
        <f t="shared" si="2"/>
        <v>392.38</v>
      </c>
      <c r="V63" s="37">
        <f t="shared" si="3"/>
        <v>474.77979999999997</v>
      </c>
      <c r="W63" s="76" t="s">
        <v>197</v>
      </c>
      <c r="X63" s="24">
        <v>3072</v>
      </c>
      <c r="Y63" s="73"/>
      <c r="Z63" s="73"/>
      <c r="AA63" s="73"/>
    </row>
    <row r="64" spans="1:27" x14ac:dyDescent="0.25">
      <c r="A64" s="19" t="s">
        <v>104</v>
      </c>
      <c r="B64" s="38" t="s">
        <v>26</v>
      </c>
      <c r="C64" s="39"/>
      <c r="D64" s="50"/>
      <c r="E64" s="39">
        <v>3</v>
      </c>
      <c r="F64" s="40"/>
      <c r="G64" s="58">
        <v>1</v>
      </c>
      <c r="H64" s="39"/>
      <c r="I64" s="39"/>
      <c r="J64" s="39">
        <v>4</v>
      </c>
      <c r="K64" s="39"/>
      <c r="L64" s="39"/>
      <c r="M64" s="39"/>
      <c r="N64" s="39"/>
      <c r="O64" s="39"/>
      <c r="P64" s="39"/>
      <c r="Q64" s="39"/>
      <c r="R64" s="39">
        <f t="shared" si="6"/>
        <v>8</v>
      </c>
      <c r="S64" s="39">
        <v>46.98</v>
      </c>
      <c r="T64" s="37">
        <f t="shared" si="1"/>
        <v>56.845799999999997</v>
      </c>
      <c r="U64" s="37">
        <f t="shared" si="2"/>
        <v>375.84</v>
      </c>
      <c r="V64" s="37">
        <f t="shared" si="3"/>
        <v>454.76639999999998</v>
      </c>
      <c r="W64" s="76" t="s">
        <v>198</v>
      </c>
      <c r="X64" s="24">
        <v>909</v>
      </c>
      <c r="Y64" s="73"/>
      <c r="Z64" s="73"/>
      <c r="AA64" s="73"/>
    </row>
    <row r="65" spans="1:27" x14ac:dyDescent="0.25">
      <c r="A65" s="19" t="s">
        <v>147</v>
      </c>
      <c r="B65" s="38" t="s">
        <v>26</v>
      </c>
      <c r="C65" s="39"/>
      <c r="D65" s="50">
        <v>2</v>
      </c>
      <c r="E65" s="39"/>
      <c r="F65" s="40"/>
      <c r="G65" s="46">
        <v>1</v>
      </c>
      <c r="H65" s="39"/>
      <c r="I65" s="39"/>
      <c r="J65" s="39"/>
      <c r="K65" s="39"/>
      <c r="L65" s="39"/>
      <c r="M65" s="39"/>
      <c r="N65" s="39"/>
      <c r="O65" s="39"/>
      <c r="P65" s="39"/>
      <c r="Q65" s="39"/>
      <c r="R65" s="39">
        <f t="shared" si="6"/>
        <v>3</v>
      </c>
      <c r="S65" s="39">
        <v>60.25</v>
      </c>
      <c r="T65" s="37">
        <f t="shared" si="1"/>
        <v>72.902500000000003</v>
      </c>
      <c r="U65" s="37">
        <f t="shared" si="2"/>
        <v>180.75</v>
      </c>
      <c r="V65" s="37">
        <f t="shared" si="3"/>
        <v>218.70750000000001</v>
      </c>
      <c r="W65" s="76" t="s">
        <v>199</v>
      </c>
      <c r="X65" s="24">
        <v>446</v>
      </c>
      <c r="Y65" s="73"/>
      <c r="Z65" s="73"/>
      <c r="AA65" s="73"/>
    </row>
    <row r="66" spans="1:27" x14ac:dyDescent="0.25">
      <c r="A66" s="45" t="s">
        <v>105</v>
      </c>
      <c r="B66" s="43" t="s">
        <v>26</v>
      </c>
      <c r="C66" s="39"/>
      <c r="D66" s="50"/>
      <c r="E66" s="39">
        <v>3</v>
      </c>
      <c r="F66" s="40"/>
      <c r="G66" s="46"/>
      <c r="H66" s="39"/>
      <c r="I66" s="39"/>
      <c r="J66" s="39"/>
      <c r="K66" s="39"/>
      <c r="L66" s="39"/>
      <c r="M66" s="39"/>
      <c r="N66" s="39"/>
      <c r="O66" s="39"/>
      <c r="P66" s="39"/>
      <c r="Q66" s="39"/>
      <c r="R66" s="39">
        <f t="shared" si="6"/>
        <v>3</v>
      </c>
      <c r="S66" s="39">
        <v>142.49</v>
      </c>
      <c r="T66" s="37">
        <f t="shared" si="1"/>
        <v>172.41290000000001</v>
      </c>
      <c r="U66" s="37">
        <f t="shared" si="2"/>
        <v>427.47</v>
      </c>
      <c r="V66" s="37">
        <f t="shared" si="3"/>
        <v>517.23869999999999</v>
      </c>
      <c r="W66" s="76" t="s">
        <v>218</v>
      </c>
      <c r="X66" s="24">
        <v>1503</v>
      </c>
      <c r="Y66" s="73"/>
      <c r="Z66" s="73"/>
      <c r="AA66" s="73"/>
    </row>
    <row r="67" spans="1:27" x14ac:dyDescent="0.25">
      <c r="A67" s="45" t="s">
        <v>106</v>
      </c>
      <c r="B67" s="43" t="s">
        <v>20</v>
      </c>
      <c r="C67" s="39"/>
      <c r="D67" s="50"/>
      <c r="E67" s="39"/>
      <c r="F67" s="40"/>
      <c r="G67" s="46"/>
      <c r="H67" s="39"/>
      <c r="I67" s="39">
        <v>20</v>
      </c>
      <c r="J67" s="39"/>
      <c r="K67" s="39"/>
      <c r="L67" s="39"/>
      <c r="M67" s="39"/>
      <c r="N67" s="39"/>
      <c r="O67" s="39"/>
      <c r="P67" s="39"/>
      <c r="Q67" s="39"/>
      <c r="R67" s="39">
        <f t="shared" si="6"/>
        <v>20</v>
      </c>
      <c r="S67" s="39">
        <v>11.4</v>
      </c>
      <c r="T67" s="37">
        <f t="shared" si="1"/>
        <v>13.794</v>
      </c>
      <c r="U67" s="37">
        <f t="shared" si="2"/>
        <v>228</v>
      </c>
      <c r="V67" s="37">
        <f t="shared" si="3"/>
        <v>275.88</v>
      </c>
      <c r="W67" s="76" t="s">
        <v>200</v>
      </c>
      <c r="X67" s="24">
        <v>2738</v>
      </c>
      <c r="Y67" s="73"/>
      <c r="Z67" s="73"/>
      <c r="AA67" s="73"/>
    </row>
    <row r="68" spans="1:27" x14ac:dyDescent="0.25">
      <c r="A68" s="45" t="s">
        <v>87</v>
      </c>
      <c r="B68" s="43" t="s">
        <v>20</v>
      </c>
      <c r="C68" s="39">
        <v>5</v>
      </c>
      <c r="D68" s="50"/>
      <c r="E68" s="39"/>
      <c r="F68" s="40"/>
      <c r="G68" s="46">
        <v>3</v>
      </c>
      <c r="H68" s="39"/>
      <c r="I68" s="39"/>
      <c r="J68" s="39"/>
      <c r="K68" s="39"/>
      <c r="L68" s="39"/>
      <c r="M68" s="39"/>
      <c r="N68" s="39"/>
      <c r="O68" s="39"/>
      <c r="P68" s="39"/>
      <c r="Q68" s="39"/>
      <c r="R68" s="39">
        <f t="shared" si="6"/>
        <v>8</v>
      </c>
      <c r="S68" s="39">
        <v>62.69</v>
      </c>
      <c r="T68" s="37">
        <f t="shared" si="1"/>
        <v>75.854900000000001</v>
      </c>
      <c r="U68" s="37">
        <f t="shared" si="2"/>
        <v>501.52</v>
      </c>
      <c r="V68" s="37">
        <f t="shared" si="3"/>
        <v>606.83920000000001</v>
      </c>
      <c r="W68" s="76" t="s">
        <v>201</v>
      </c>
      <c r="X68" s="24">
        <v>5962</v>
      </c>
      <c r="Y68" s="73"/>
      <c r="Z68" s="73"/>
      <c r="AA68" s="73"/>
    </row>
    <row r="69" spans="1:27" x14ac:dyDescent="0.25">
      <c r="A69" s="54" t="s">
        <v>148</v>
      </c>
      <c r="B69" s="43" t="s">
        <v>94</v>
      </c>
      <c r="C69" s="39"/>
      <c r="D69" s="50"/>
      <c r="E69" s="39"/>
      <c r="F69" s="40"/>
      <c r="G69" s="46"/>
      <c r="H69" s="39"/>
      <c r="I69" s="39"/>
      <c r="J69" s="39"/>
      <c r="K69" s="39">
        <v>20</v>
      </c>
      <c r="L69" s="39">
        <v>100</v>
      </c>
      <c r="M69" s="39"/>
      <c r="N69" s="39"/>
      <c r="O69" s="39"/>
      <c r="P69" s="39"/>
      <c r="Q69" s="39"/>
      <c r="R69" s="39">
        <f t="shared" si="6"/>
        <v>120</v>
      </c>
      <c r="S69" s="39">
        <v>162.69</v>
      </c>
      <c r="T69" s="37">
        <f t="shared" ref="T69:T81" si="7">S69*1.21</f>
        <v>196.85489999999999</v>
      </c>
      <c r="U69" s="37">
        <f t="shared" ref="U69:U81" si="8">S69*R69</f>
        <v>19522.8</v>
      </c>
      <c r="V69" s="37">
        <f t="shared" ref="V69:V81" si="9">R69*T69</f>
        <v>23622.588</v>
      </c>
      <c r="W69" s="76" t="s">
        <v>219</v>
      </c>
      <c r="X69" s="24">
        <v>100</v>
      </c>
      <c r="Y69" s="73"/>
      <c r="Z69" s="73"/>
      <c r="AA69" s="73"/>
    </row>
    <row r="70" spans="1:27" x14ac:dyDescent="0.25">
      <c r="A70" s="15" t="s">
        <v>27</v>
      </c>
      <c r="B70" s="38"/>
      <c r="C70" s="39"/>
      <c r="D70" s="50"/>
      <c r="E70" s="39"/>
      <c r="F70" s="40"/>
      <c r="G70" s="49"/>
      <c r="H70" s="39"/>
      <c r="I70" s="39"/>
      <c r="J70" s="39"/>
      <c r="K70" s="39"/>
      <c r="L70" s="39"/>
      <c r="M70" s="39"/>
      <c r="N70" s="39"/>
      <c r="O70" s="39"/>
      <c r="P70" s="39"/>
      <c r="Q70" s="39"/>
      <c r="R70" s="39"/>
      <c r="S70" s="39">
        <v>0</v>
      </c>
      <c r="T70" s="37">
        <f t="shared" si="7"/>
        <v>0</v>
      </c>
      <c r="U70" s="37">
        <f t="shared" si="8"/>
        <v>0</v>
      </c>
      <c r="V70" s="37">
        <f t="shared" si="9"/>
        <v>0</v>
      </c>
      <c r="W70" s="76"/>
      <c r="Y70" s="73"/>
      <c r="Z70" s="73"/>
      <c r="AA70" s="73"/>
    </row>
    <row r="71" spans="1:27" x14ac:dyDescent="0.25">
      <c r="A71" s="19" t="s">
        <v>107</v>
      </c>
      <c r="B71" s="38" t="s">
        <v>108</v>
      </c>
      <c r="C71" s="39">
        <v>4</v>
      </c>
      <c r="D71" s="50"/>
      <c r="E71" s="39"/>
      <c r="F71" s="40"/>
      <c r="G71" s="49"/>
      <c r="H71" s="38"/>
      <c r="I71" s="39"/>
      <c r="J71" s="39"/>
      <c r="K71" s="39"/>
      <c r="L71" s="39"/>
      <c r="M71" s="39"/>
      <c r="N71" s="39"/>
      <c r="O71" s="39"/>
      <c r="P71" s="39"/>
      <c r="Q71" s="39"/>
      <c r="R71" s="39">
        <f t="shared" ref="R71:R77" si="10">SUM(C71:Q71)</f>
        <v>4</v>
      </c>
      <c r="S71" s="39">
        <v>1204.56</v>
      </c>
      <c r="T71" s="37">
        <f t="shared" si="7"/>
        <v>1457.5175999999999</v>
      </c>
      <c r="U71" s="37">
        <f t="shared" si="8"/>
        <v>4818.24</v>
      </c>
      <c r="V71" s="37">
        <f t="shared" si="9"/>
        <v>5830.0703999999996</v>
      </c>
      <c r="W71" s="76" t="s">
        <v>220</v>
      </c>
      <c r="X71" s="24">
        <v>4939</v>
      </c>
      <c r="Y71" s="73"/>
      <c r="Z71" s="73"/>
      <c r="AA71" s="73"/>
    </row>
    <row r="72" spans="1:27" x14ac:dyDescent="0.25">
      <c r="A72" s="15" t="s">
        <v>93</v>
      </c>
      <c r="B72" s="38" t="s">
        <v>94</v>
      </c>
      <c r="C72" s="39">
        <v>400</v>
      </c>
      <c r="D72" s="50"/>
      <c r="E72" s="39"/>
      <c r="F72" s="40"/>
      <c r="G72" s="49"/>
      <c r="H72" s="38">
        <v>10</v>
      </c>
      <c r="I72" s="39"/>
      <c r="J72" s="39"/>
      <c r="K72" s="39">
        <v>3</v>
      </c>
      <c r="L72" s="39"/>
      <c r="M72" s="39"/>
      <c r="N72" s="39"/>
      <c r="O72" s="39"/>
      <c r="P72" s="39"/>
      <c r="Q72" s="39">
        <v>20</v>
      </c>
      <c r="R72" s="39">
        <f t="shared" si="10"/>
        <v>433</v>
      </c>
      <c r="S72" s="39">
        <v>29.12</v>
      </c>
      <c r="T72" s="37">
        <f t="shared" si="7"/>
        <v>35.235199999999999</v>
      </c>
      <c r="U72" s="37">
        <f t="shared" si="8"/>
        <v>12608.960000000001</v>
      </c>
      <c r="V72" s="37">
        <f t="shared" si="9"/>
        <v>15256.8416</v>
      </c>
      <c r="W72" s="76" t="s">
        <v>221</v>
      </c>
      <c r="X72" s="24">
        <v>4849</v>
      </c>
      <c r="Y72" s="73"/>
      <c r="Z72" s="73"/>
      <c r="AA72" s="73"/>
    </row>
    <row r="73" spans="1:27" x14ac:dyDescent="0.25">
      <c r="A73" s="59" t="s">
        <v>60</v>
      </c>
      <c r="B73" s="38" t="s">
        <v>26</v>
      </c>
      <c r="C73" s="39"/>
      <c r="D73" s="50"/>
      <c r="E73" s="39"/>
      <c r="F73" s="40"/>
      <c r="G73" s="49">
        <v>8</v>
      </c>
      <c r="H73" s="38"/>
      <c r="I73" s="39"/>
      <c r="J73" s="39"/>
      <c r="K73" s="39"/>
      <c r="L73" s="39"/>
      <c r="M73" s="39"/>
      <c r="N73" s="39">
        <v>200</v>
      </c>
      <c r="O73" s="39"/>
      <c r="P73" s="39"/>
      <c r="Q73" s="39">
        <v>6</v>
      </c>
      <c r="R73" s="39">
        <f t="shared" si="10"/>
        <v>214</v>
      </c>
      <c r="S73" s="39">
        <v>23.69</v>
      </c>
      <c r="T73" s="37">
        <f t="shared" si="7"/>
        <v>28.664899999999999</v>
      </c>
      <c r="U73" s="37">
        <f t="shared" si="8"/>
        <v>5069.66</v>
      </c>
      <c r="V73" s="37">
        <f t="shared" si="9"/>
        <v>6134.2885999999999</v>
      </c>
      <c r="W73" s="76" t="s">
        <v>202</v>
      </c>
      <c r="X73" s="24">
        <v>2056</v>
      </c>
      <c r="Y73" s="73"/>
      <c r="Z73" s="73"/>
      <c r="AA73" s="73"/>
    </row>
    <row r="74" spans="1:27" x14ac:dyDescent="0.25">
      <c r="A74" s="59" t="s">
        <v>61</v>
      </c>
      <c r="B74" s="38" t="s">
        <v>22</v>
      </c>
      <c r="C74" s="39"/>
      <c r="D74" s="50">
        <v>80</v>
      </c>
      <c r="E74" s="39">
        <v>40</v>
      </c>
      <c r="F74" s="40">
        <v>150</v>
      </c>
      <c r="G74" s="49">
        <v>2</v>
      </c>
      <c r="H74" s="38"/>
      <c r="I74" s="39">
        <v>40</v>
      </c>
      <c r="J74" s="39">
        <v>60</v>
      </c>
      <c r="K74" s="39"/>
      <c r="L74" s="39"/>
      <c r="M74" s="39"/>
      <c r="N74" s="39"/>
      <c r="O74" s="39"/>
      <c r="P74" s="39"/>
      <c r="Q74" s="39">
        <v>20</v>
      </c>
      <c r="R74" s="39">
        <f t="shared" si="10"/>
        <v>392</v>
      </c>
      <c r="S74" s="39">
        <v>17.73</v>
      </c>
      <c r="T74" s="37">
        <f t="shared" si="7"/>
        <v>21.453299999999999</v>
      </c>
      <c r="U74" s="37">
        <f t="shared" si="8"/>
        <v>6950.16</v>
      </c>
      <c r="V74" s="37">
        <f t="shared" si="9"/>
        <v>8409.6935999999987</v>
      </c>
      <c r="W74" s="76" t="s">
        <v>203</v>
      </c>
      <c r="X74" s="24">
        <v>3607</v>
      </c>
      <c r="Y74" s="73"/>
      <c r="Z74" s="73"/>
      <c r="AA74" s="73"/>
    </row>
    <row r="75" spans="1:27" ht="30" x14ac:dyDescent="0.25">
      <c r="A75" s="60" t="s">
        <v>95</v>
      </c>
      <c r="B75" s="38" t="s">
        <v>94</v>
      </c>
      <c r="C75" s="39">
        <v>800</v>
      </c>
      <c r="D75" s="50"/>
      <c r="E75" s="39"/>
      <c r="F75" s="40"/>
      <c r="G75" s="49"/>
      <c r="H75" s="38"/>
      <c r="I75" s="39"/>
      <c r="J75" s="39"/>
      <c r="K75" s="39"/>
      <c r="L75" s="39"/>
      <c r="M75" s="39"/>
      <c r="N75" s="39"/>
      <c r="O75" s="39"/>
      <c r="P75" s="39"/>
      <c r="Q75" s="39"/>
      <c r="R75" s="39">
        <f t="shared" si="10"/>
        <v>800</v>
      </c>
      <c r="S75" s="39">
        <v>25.62</v>
      </c>
      <c r="T75" s="37">
        <f t="shared" si="7"/>
        <v>31.0002</v>
      </c>
      <c r="U75" s="37">
        <f t="shared" si="8"/>
        <v>20496</v>
      </c>
      <c r="V75" s="37">
        <f t="shared" si="9"/>
        <v>24800.16</v>
      </c>
      <c r="W75" s="76" t="s">
        <v>222</v>
      </c>
      <c r="X75" s="24">
        <v>4668</v>
      </c>
      <c r="Y75" s="73"/>
      <c r="Z75" s="73"/>
      <c r="AA75" s="73"/>
    </row>
    <row r="76" spans="1:27" x14ac:dyDescent="0.25">
      <c r="A76" s="61" t="s">
        <v>85</v>
      </c>
      <c r="B76" s="38" t="s">
        <v>26</v>
      </c>
      <c r="C76" s="39"/>
      <c r="D76" s="50"/>
      <c r="E76" s="39">
        <v>12</v>
      </c>
      <c r="F76" s="40">
        <v>30</v>
      </c>
      <c r="G76" s="49"/>
      <c r="H76" s="38"/>
      <c r="I76" s="39"/>
      <c r="J76" s="39">
        <v>24</v>
      </c>
      <c r="K76" s="39"/>
      <c r="L76" s="39"/>
      <c r="M76" s="39">
        <v>10</v>
      </c>
      <c r="N76" s="39"/>
      <c r="O76" s="39"/>
      <c r="P76" s="39"/>
      <c r="Q76" s="39"/>
      <c r="R76" s="39">
        <f t="shared" si="10"/>
        <v>76</v>
      </c>
      <c r="S76" s="39">
        <v>25.31</v>
      </c>
      <c r="T76" s="37">
        <f t="shared" si="7"/>
        <v>30.625099999999996</v>
      </c>
      <c r="U76" s="37">
        <f t="shared" si="8"/>
        <v>1923.56</v>
      </c>
      <c r="V76" s="37">
        <f t="shared" si="9"/>
        <v>2327.5075999999999</v>
      </c>
      <c r="W76" s="76" t="s">
        <v>204</v>
      </c>
      <c r="X76" s="24">
        <v>749</v>
      </c>
      <c r="Y76" s="73"/>
      <c r="Z76" s="73"/>
      <c r="AA76" s="73"/>
    </row>
    <row r="77" spans="1:27" x14ac:dyDescent="0.25">
      <c r="A77" s="45" t="s">
        <v>84</v>
      </c>
      <c r="B77" s="38" t="s">
        <v>26</v>
      </c>
      <c r="C77" s="39"/>
      <c r="D77" s="50"/>
      <c r="E77" s="39">
        <v>10</v>
      </c>
      <c r="F77" s="40">
        <v>20</v>
      </c>
      <c r="G77" s="49">
        <v>150</v>
      </c>
      <c r="H77" s="38">
        <v>20</v>
      </c>
      <c r="I77" s="39">
        <v>50</v>
      </c>
      <c r="J77" s="39"/>
      <c r="K77" s="39"/>
      <c r="L77" s="39"/>
      <c r="M77" s="39">
        <v>30</v>
      </c>
      <c r="N77" s="44">
        <v>250</v>
      </c>
      <c r="O77" s="39">
        <v>700</v>
      </c>
      <c r="P77" s="39"/>
      <c r="Q77" s="39"/>
      <c r="R77" s="39">
        <f t="shared" si="10"/>
        <v>1230</v>
      </c>
      <c r="S77" s="39">
        <v>3.57</v>
      </c>
      <c r="T77" s="37">
        <f t="shared" si="7"/>
        <v>4.3197000000000001</v>
      </c>
      <c r="U77" s="37">
        <f t="shared" si="8"/>
        <v>4391.0999999999995</v>
      </c>
      <c r="V77" s="37">
        <f t="shared" si="9"/>
        <v>5313.2309999999998</v>
      </c>
      <c r="W77" s="76" t="s">
        <v>205</v>
      </c>
      <c r="X77" s="24">
        <v>2528</v>
      </c>
      <c r="Y77" s="73"/>
      <c r="Z77" s="73"/>
      <c r="AA77" s="73"/>
    </row>
    <row r="78" spans="1:27" x14ac:dyDescent="0.25">
      <c r="A78" s="45" t="s">
        <v>109</v>
      </c>
      <c r="B78" s="38" t="s">
        <v>26</v>
      </c>
      <c r="C78" s="39">
        <v>120</v>
      </c>
      <c r="D78" s="50"/>
      <c r="E78" s="39"/>
      <c r="F78" s="40"/>
      <c r="G78" s="49">
        <v>10</v>
      </c>
      <c r="H78" s="38"/>
      <c r="I78" s="39"/>
      <c r="J78" s="39"/>
      <c r="K78" s="39"/>
      <c r="L78" s="39"/>
      <c r="M78" s="39"/>
      <c r="N78" s="44"/>
      <c r="O78" s="39"/>
      <c r="P78" s="39"/>
      <c r="Q78" s="39"/>
      <c r="R78" s="39">
        <f t="shared" ref="R78:R79" si="11">SUM(C78:Q78)</f>
        <v>130</v>
      </c>
      <c r="S78" s="39">
        <v>19.09</v>
      </c>
      <c r="T78" s="37">
        <f t="shared" si="7"/>
        <v>23.0989</v>
      </c>
      <c r="U78" s="37">
        <f t="shared" si="8"/>
        <v>2481.6999999999998</v>
      </c>
      <c r="V78" s="37">
        <f t="shared" si="9"/>
        <v>3002.857</v>
      </c>
      <c r="W78" s="76" t="s">
        <v>206</v>
      </c>
      <c r="X78" s="24">
        <v>3309</v>
      </c>
      <c r="Y78" s="73"/>
      <c r="Z78" s="73"/>
      <c r="AA78" s="73"/>
    </row>
    <row r="79" spans="1:27" ht="30" x14ac:dyDescent="0.25">
      <c r="A79" s="62" t="s">
        <v>110</v>
      </c>
      <c r="B79" s="38" t="s">
        <v>22</v>
      </c>
      <c r="C79" s="39"/>
      <c r="D79" s="50"/>
      <c r="E79" s="39"/>
      <c r="F79" s="40"/>
      <c r="G79" s="49"/>
      <c r="H79" s="38"/>
      <c r="I79" s="39"/>
      <c r="J79" s="39"/>
      <c r="K79" s="39"/>
      <c r="L79" s="39"/>
      <c r="M79" s="39"/>
      <c r="N79" s="44"/>
      <c r="O79" s="39">
        <v>15</v>
      </c>
      <c r="P79" s="39"/>
      <c r="Q79" s="39"/>
      <c r="R79" s="39">
        <f t="shared" si="11"/>
        <v>15</v>
      </c>
      <c r="S79" s="39">
        <v>390.16</v>
      </c>
      <c r="T79" s="37">
        <f t="shared" si="7"/>
        <v>472.09360000000004</v>
      </c>
      <c r="U79" s="37">
        <f t="shared" si="8"/>
        <v>5852.4000000000005</v>
      </c>
      <c r="V79" s="37">
        <f t="shared" si="9"/>
        <v>7081.4040000000005</v>
      </c>
      <c r="W79" s="76" t="s">
        <v>223</v>
      </c>
      <c r="X79" s="24">
        <v>3607</v>
      </c>
      <c r="Y79" s="73"/>
      <c r="Z79" s="73"/>
      <c r="AA79" s="73"/>
    </row>
    <row r="80" spans="1:27" x14ac:dyDescent="0.25">
      <c r="A80" s="63" t="s">
        <v>90</v>
      </c>
      <c r="B80" s="38" t="s">
        <v>26</v>
      </c>
      <c r="C80" s="39">
        <v>10</v>
      </c>
      <c r="D80" s="50">
        <v>4</v>
      </c>
      <c r="E80" s="39"/>
      <c r="F80" s="40"/>
      <c r="G80" s="49"/>
      <c r="H80" s="38"/>
      <c r="I80" s="39"/>
      <c r="J80" s="39"/>
      <c r="K80" s="39"/>
      <c r="L80" s="39"/>
      <c r="M80" s="39"/>
      <c r="N80" s="44"/>
      <c r="O80" s="39"/>
      <c r="P80" s="39"/>
      <c r="Q80" s="39"/>
      <c r="R80" s="39">
        <f>SUM(C80:Q80)</f>
        <v>14</v>
      </c>
      <c r="S80" s="39">
        <v>47.16</v>
      </c>
      <c r="T80" s="37">
        <f t="shared" si="7"/>
        <v>57.063599999999994</v>
      </c>
      <c r="U80" s="37">
        <f t="shared" si="8"/>
        <v>660.24</v>
      </c>
      <c r="V80" s="37">
        <f t="shared" si="9"/>
        <v>798.89039999999989</v>
      </c>
      <c r="W80" s="76" t="s">
        <v>207</v>
      </c>
      <c r="X80" s="24">
        <v>4924</v>
      </c>
      <c r="Y80" s="73"/>
      <c r="Z80" s="73"/>
      <c r="AA80" s="73"/>
    </row>
    <row r="81" spans="1:27" ht="19.5" thickBot="1" x14ac:dyDescent="0.35">
      <c r="A81" s="64" t="s">
        <v>62</v>
      </c>
      <c r="B81" s="16" t="s">
        <v>22</v>
      </c>
      <c r="C81" s="65"/>
      <c r="D81" s="66"/>
      <c r="E81" s="65">
        <v>4</v>
      </c>
      <c r="F81" s="67"/>
      <c r="G81" s="68"/>
      <c r="H81" s="16">
        <v>3</v>
      </c>
      <c r="I81" s="65"/>
      <c r="J81" s="65"/>
      <c r="K81" s="65"/>
      <c r="L81" s="65"/>
      <c r="M81" s="65"/>
      <c r="N81" s="65"/>
      <c r="O81" s="65">
        <v>10</v>
      </c>
      <c r="P81" s="65"/>
      <c r="Q81" s="65">
        <v>2</v>
      </c>
      <c r="R81" s="65">
        <f>SUM(C81:Q81)</f>
        <v>19</v>
      </c>
      <c r="S81" s="65">
        <v>10.42</v>
      </c>
      <c r="T81" s="37">
        <f t="shared" si="7"/>
        <v>12.6082</v>
      </c>
      <c r="U81" s="37">
        <f t="shared" si="8"/>
        <v>197.98</v>
      </c>
      <c r="V81" s="37">
        <f t="shared" si="9"/>
        <v>239.5558</v>
      </c>
      <c r="W81" s="79" t="s">
        <v>208</v>
      </c>
      <c r="X81" s="24">
        <v>1504</v>
      </c>
      <c r="Y81" s="74"/>
      <c r="Z81" s="73"/>
      <c r="AA81" s="73"/>
    </row>
    <row r="82" spans="1:27" s="70" customFormat="1" ht="18.75" x14ac:dyDescent="0.3">
      <c r="A82" s="69"/>
      <c r="B82" s="17"/>
      <c r="C82" s="17"/>
      <c r="D82" s="17"/>
      <c r="E82" s="17"/>
      <c r="F82" s="17"/>
      <c r="G82" s="17"/>
      <c r="H82" s="17"/>
      <c r="I82" s="17"/>
      <c r="J82" s="17"/>
      <c r="K82" s="17"/>
      <c r="L82" s="17"/>
      <c r="M82" s="17"/>
      <c r="N82" s="17"/>
      <c r="O82" s="17"/>
      <c r="P82" s="17"/>
      <c r="Q82" s="96"/>
      <c r="R82" s="96"/>
      <c r="S82" s="96"/>
      <c r="T82" s="97"/>
      <c r="U82" s="82">
        <f>SUM(U4:U81)</f>
        <v>139133.94000000003</v>
      </c>
      <c r="V82" s="83">
        <f>SUM(V4:V81)</f>
        <v>168352.06739999997</v>
      </c>
      <c r="W82" s="80"/>
      <c r="AA82" s="74"/>
    </row>
    <row r="83" spans="1:27" x14ac:dyDescent="0.25">
      <c r="B83" s="71"/>
      <c r="V83" s="72"/>
      <c r="AA83" s="73"/>
    </row>
  </sheetData>
  <customSheetViews>
    <customSheetView guid="{67D9BFA5-971B-4034-AB04-50F7DB7F33E1}" showGridLines="0" topLeftCell="A7">
      <selection activeCell="A40" sqref="A40"/>
      <pageMargins left="0.7" right="0.7" top="0.78740157499999996" bottom="0.78740157499999996" header="0.3" footer="0.3"/>
      <pageSetup paperSize="9" orientation="portrait" r:id="rId1"/>
    </customSheetView>
    <customSheetView guid="{2F313042-EC91-4E80-B7CB-E834ECB7781B}" showGridLines="0" topLeftCell="A40">
      <selection activeCell="A55" sqref="A55"/>
      <pageMargins left="0.7" right="0.7" top="0.78740157499999996" bottom="0.78740157499999996" header="0.3" footer="0.3"/>
      <pageSetup paperSize="9" orientation="portrait" r:id="rId2"/>
    </customSheetView>
  </customSheetViews>
  <mergeCells count="2">
    <mergeCell ref="A1:W1"/>
    <mergeCell ref="Q82:T82"/>
  </mergeCells>
  <pageMargins left="0.25" right="0.25" top="0.75" bottom="0.75" header="0.3" footer="0.3"/>
  <pageSetup paperSize="9" scale="72"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Pokyny</vt:lpstr>
      <vt:lpstr>hyg. potř.</vt:lpstr>
      <vt:lpstr>'hyg. potř.'!NA00058Nab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Galáž Petr</dc:creator>
  <cp:lastModifiedBy>Biľová Oľga</cp:lastModifiedBy>
  <cp:lastPrinted>2018-01-31T13:16:32Z</cp:lastPrinted>
  <dcterms:created xsi:type="dcterms:W3CDTF">2015-04-27T07:05:29Z</dcterms:created>
  <dcterms:modified xsi:type="dcterms:W3CDTF">2018-02-22T07:08:24Z</dcterms:modified>
</cp:coreProperties>
</file>