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23_Kancelářské potřeby - 4.Q 2020/1_Výzva/GINIS/"/>
    </mc:Choice>
  </mc:AlternateContent>
  <xr:revisionPtr revIDLastSave="0" documentId="8_{432C53A5-4F80-402F-89B6-20562BDA8F45}" xr6:coauthVersionLast="45" xr6:coauthVersionMax="45" xr10:uidLastSave="{00000000-0000-0000-0000-000000000000}"/>
  <bookViews>
    <workbookView xWindow="2037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14" i="10" l="1"/>
  <c r="U160" i="10" l="1"/>
  <c r="W160" i="10" s="1"/>
  <c r="U213" i="10" l="1"/>
  <c r="W213" i="10" s="1"/>
  <c r="U212" i="10"/>
  <c r="W212" i="10" s="1"/>
  <c r="U211" i="10"/>
  <c r="W211" i="10" s="1"/>
  <c r="U210" i="10"/>
  <c r="W210" i="10" s="1"/>
  <c r="U208" i="10"/>
  <c r="W208" i="10" s="1"/>
  <c r="U207" i="10"/>
  <c r="W207" i="10" s="1"/>
  <c r="U206" i="10"/>
  <c r="W206" i="10" s="1"/>
  <c r="U205" i="10"/>
  <c r="W205" i="10" s="1"/>
  <c r="U204" i="10"/>
  <c r="W204" i="10" s="1"/>
  <c r="U203" i="10"/>
  <c r="W203" i="10" s="1"/>
  <c r="U202" i="10"/>
  <c r="W202" i="10" s="1"/>
  <c r="U201" i="10"/>
  <c r="W201" i="10" s="1"/>
  <c r="U200" i="10"/>
  <c r="W200" i="10" s="1"/>
  <c r="U199" i="10"/>
  <c r="W199" i="10" s="1"/>
  <c r="U198" i="10"/>
  <c r="W198" i="10" s="1"/>
  <c r="U197" i="10"/>
  <c r="W197" i="10" s="1"/>
  <c r="U196" i="10"/>
  <c r="W196" i="10" s="1"/>
  <c r="U195" i="10"/>
  <c r="W195" i="10" s="1"/>
  <c r="U194" i="10"/>
  <c r="W194" i="10" s="1"/>
  <c r="U192" i="10"/>
  <c r="W192" i="10" s="1"/>
  <c r="U191" i="10"/>
  <c r="W191" i="10" s="1"/>
  <c r="U190" i="10"/>
  <c r="W190" i="10" s="1"/>
  <c r="U189" i="10"/>
  <c r="W189" i="10" s="1"/>
  <c r="U188" i="10"/>
  <c r="W188" i="10" s="1"/>
  <c r="U187" i="10"/>
  <c r="W187" i="10" s="1"/>
  <c r="U186" i="10"/>
  <c r="W186" i="10" s="1"/>
  <c r="U185" i="10"/>
  <c r="W185" i="10" s="1"/>
  <c r="U184" i="10"/>
  <c r="W184" i="10" s="1"/>
  <c r="U183" i="10"/>
  <c r="W183" i="10" s="1"/>
  <c r="U182" i="10"/>
  <c r="W182" i="10" s="1"/>
  <c r="U181" i="10"/>
  <c r="W181" i="10" s="1"/>
  <c r="U180" i="10"/>
  <c r="W180" i="10" s="1"/>
  <c r="U179" i="10"/>
  <c r="W179" i="10" s="1"/>
  <c r="U178" i="10"/>
  <c r="W178" i="10" s="1"/>
  <c r="U177" i="10"/>
  <c r="W177" i="10" s="1"/>
  <c r="U176" i="10"/>
  <c r="W176" i="10" s="1"/>
  <c r="U175" i="10"/>
  <c r="W175" i="10" s="1"/>
  <c r="U174" i="10"/>
  <c r="W174" i="10" s="1"/>
  <c r="U173" i="10"/>
  <c r="W173" i="10" s="1"/>
  <c r="U172" i="10"/>
  <c r="W172" i="10" s="1"/>
  <c r="U171" i="10"/>
  <c r="W171" i="10" s="1"/>
  <c r="U170" i="10"/>
  <c r="W170" i="10" s="1"/>
  <c r="U169" i="10"/>
  <c r="W169" i="10" s="1"/>
  <c r="U168" i="10"/>
  <c r="W168" i="10" s="1"/>
  <c r="U167" i="10"/>
  <c r="W167" i="10" s="1"/>
  <c r="U166" i="10"/>
  <c r="W166" i="10" s="1"/>
  <c r="U165" i="10"/>
  <c r="W165" i="10" s="1"/>
  <c r="U164" i="10"/>
  <c r="W164" i="10" s="1"/>
  <c r="U163" i="10"/>
  <c r="W163" i="10" s="1"/>
  <c r="U162" i="10"/>
  <c r="W162" i="10" s="1"/>
  <c r="U161" i="10"/>
  <c r="W161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80" i="10"/>
  <c r="W80" i="10" s="1"/>
  <c r="U79" i="10"/>
  <c r="W79" i="10" s="1"/>
  <c r="U78" i="10"/>
  <c r="W78" i="10" s="1"/>
  <c r="U77" i="10"/>
  <c r="W77" i="10" s="1"/>
  <c r="U76" i="10"/>
  <c r="W76" i="10" s="1"/>
  <c r="U75" i="10"/>
  <c r="W75" i="10" s="1"/>
  <c r="U74" i="10"/>
  <c r="W74" i="10" s="1"/>
  <c r="U73" i="10"/>
  <c r="W73" i="10" s="1"/>
  <c r="U72" i="10"/>
  <c r="W72" i="10" s="1"/>
  <c r="U71" i="10"/>
  <c r="W71" i="10" s="1"/>
  <c r="U70" i="10"/>
  <c r="W70" i="10" s="1"/>
  <c r="U69" i="10"/>
  <c r="W69" i="10" s="1"/>
  <c r="U68" i="10"/>
  <c r="W68" i="10" s="1"/>
  <c r="U67" i="10"/>
  <c r="W67" i="10" s="1"/>
  <c r="U66" i="10"/>
  <c r="W66" i="10" s="1"/>
  <c r="U65" i="10"/>
  <c r="W65" i="10" s="1"/>
  <c r="U64" i="10"/>
  <c r="W64" i="10" s="1"/>
  <c r="U63" i="10"/>
  <c r="W63" i="10" s="1"/>
  <c r="U62" i="10"/>
  <c r="W62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4" i="10"/>
  <c r="W54" i="10" s="1"/>
  <c r="U53" i="10"/>
  <c r="W53" i="10" s="1"/>
  <c r="U52" i="10"/>
  <c r="W52" i="10" s="1"/>
  <c r="U51" i="10"/>
  <c r="W51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9" i="10"/>
  <c r="W39" i="10" s="1"/>
  <c r="U38" i="10"/>
  <c r="W38" i="10" s="1"/>
  <c r="U35" i="10"/>
  <c r="W35" i="10" s="1"/>
  <c r="U36" i="10" l="1"/>
  <c r="W36" i="10" s="1"/>
  <c r="U34" i="10" l="1"/>
  <c r="W34" i="10" s="1"/>
  <c r="W215" i="10" l="1" a="1"/>
  <c r="W215" i="10" s="1"/>
  <c r="X215" i="10" s="1"/>
  <c r="W214" i="10"/>
  <c r="Y215" i="10" l="1"/>
</calcChain>
</file>

<file path=xl/sharedStrings.xml><?xml version="1.0" encoding="utf-8"?>
<sst xmlns="http://schemas.openxmlformats.org/spreadsheetml/2006/main" count="473" uniqueCount="279">
  <si>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</si>
  <si>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</si>
  <si>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</si>
  <si>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</si>
  <si>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</si>
  <si>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</si>
  <si>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</si>
  <si>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</si>
  <si>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</si>
  <si>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</si>
  <si>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</si>
  <si>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</si>
  <si>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</si>
  <si>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</si>
  <si>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</si>
  <si>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</si>
  <si>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</si>
  <si>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</si>
  <si>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</si>
  <si>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</si>
  <si>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</si>
  <si>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</si>
  <si>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</si>
  <si>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</si>
  <si>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</si>
  <si>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</si>
  <si>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</si>
  <si>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</si>
  <si>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</si>
  <si>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</si>
  <si>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</si>
  <si>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</si>
  <si>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</si>
  <si>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</si>
  <si>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</si>
  <si>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</si>
  <si>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</si>
  <si>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</si>
  <si>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</si>
  <si>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</si>
  <si>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</si>
  <si>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</si>
  <si>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</si>
  <si>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</si>
  <si>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</si>
  <si>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</si>
  <si>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</si>
  <si>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</si>
  <si>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</si>
  <si>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</si>
  <si>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</si>
  <si>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</si>
  <si>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</si>
  <si>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</si>
  <si>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</si>
  <si>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</si>
  <si>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</si>
  <si>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</si>
  <si>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</si>
  <si>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</si>
  <si>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</si>
  <si>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</si>
  <si>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</si>
  <si>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</si>
  <si>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</si>
  <si>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</si>
  <si>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</si>
  <si>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</si>
  <si>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</si>
  <si>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</si>
  <si>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</si>
  <si>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</si>
  <si>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</si>
  <si>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balík</t>
  </si>
  <si>
    <t>krabice</t>
  </si>
  <si>
    <t xml:space="preserve">ARCHIVACE, </t>
  </si>
  <si>
    <t>ks</t>
  </si>
  <si>
    <t>FÓLIE, OBALY, DESKY</t>
  </si>
  <si>
    <t>balení</t>
  </si>
  <si>
    <t>100 ks</t>
  </si>
  <si>
    <t>10 ks</t>
  </si>
  <si>
    <t xml:space="preserve">balení </t>
  </si>
  <si>
    <t>Obal prospektový A5, lesklý</t>
  </si>
  <si>
    <t>25 ks</t>
  </si>
  <si>
    <t xml:space="preserve">Laminovací fólie, A4, 2x80 µm (216x303mm)lesklá </t>
  </si>
  <si>
    <t>50 ks</t>
  </si>
  <si>
    <t>OBÁLKY</t>
  </si>
  <si>
    <t>250 ks</t>
  </si>
  <si>
    <t>1000 ks</t>
  </si>
  <si>
    <t>100 listů</t>
  </si>
  <si>
    <t>100 archů</t>
  </si>
  <si>
    <t>DROBNÉ KANCELÁŘSKÉ VYBAVENÍ</t>
  </si>
  <si>
    <t>Nůžky na papír, 21 cm</t>
  </si>
  <si>
    <t>Odstraňovač spon (rozešívač)</t>
  </si>
  <si>
    <t>Lepící tyčinka Kores 20g</t>
  </si>
  <si>
    <t>role</t>
  </si>
  <si>
    <t>Páska lepicí, 19 mm x 33 m, transparentní</t>
  </si>
  <si>
    <t>klubko</t>
  </si>
  <si>
    <t>3 ks</t>
  </si>
  <si>
    <t>Bloček samolepící, 75 x 75 mm, 400 listů, barevný mix</t>
  </si>
  <si>
    <t>sada</t>
  </si>
  <si>
    <t>Kovové klipy 15 mm (bal.12ks)</t>
  </si>
  <si>
    <t>bal.</t>
  </si>
  <si>
    <t>12 ks</t>
  </si>
  <si>
    <t>Náplň do sešívačky, 24/6</t>
  </si>
  <si>
    <t>Náplň do sešívačky, 24/8</t>
  </si>
  <si>
    <t xml:space="preserve">Náplň do sešívačky, 24/10 </t>
  </si>
  <si>
    <t xml:space="preserve">Náplň do sešívačky, 26/6 </t>
  </si>
  <si>
    <t>Náplň do sešívačky SAX  487-10/5 mini</t>
  </si>
  <si>
    <t>75 ks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</si>
  <si>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</si>
  <si>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</si>
  <si>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</si>
  <si>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</si>
  <si>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</si>
  <si>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</si>
  <si>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</si>
  <si>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Permanentní popisovač,  šíře stopy 3 mm, barva černá</t>
  </si>
  <si>
    <t>Permanentní popisovač,  šíře stopy 3 mm,barva červená</t>
  </si>
  <si>
    <t>Permanentní popisovač,  šíře stopy 3 mm,  barva modrá</t>
  </si>
  <si>
    <t>Pastelky nelámavé, 12 ks</t>
  </si>
  <si>
    <t>Čistící spray na monitory, 250 ml.</t>
  </si>
  <si>
    <t>Čistící vlhčené ubrousky na notebooky, min. 100 ks/bal.</t>
  </si>
  <si>
    <t>Razítková barva, 28 ml, černá barva</t>
  </si>
  <si>
    <t>Korekční lak s houbičkou, 20 ml.</t>
  </si>
  <si>
    <t>Psací podložka s klipem, A4, desky rozevíratelné</t>
  </si>
  <si>
    <t>Odpadkový koš kancelářský černý, 12l</t>
  </si>
  <si>
    <t>Tužkové baterie AA 1,5 V (balení/4ks)</t>
  </si>
  <si>
    <t>Tužkové baterie AAA 1,5 V (balení/4ks)</t>
  </si>
  <si>
    <t>SEŠITY, BLOKY</t>
  </si>
  <si>
    <t>FORMULÁŘE</t>
  </si>
  <si>
    <t>blok</t>
  </si>
  <si>
    <t>Žádost o pracovní volno, blok A6 100 listů</t>
  </si>
  <si>
    <t>Archivní krabice A4, ESSELTE, 20cm,  bílá</t>
  </si>
  <si>
    <t>Pořadač pákový, A4, černý mramor, 8 cm</t>
  </si>
  <si>
    <t>Pořadač pákový,  A4, černý mramor, 5 cm</t>
  </si>
  <si>
    <t>Pořadač pákový, A5, 7,5 cm</t>
  </si>
  <si>
    <t>Rychlovazač A4, závěsný, spodní barevná, vrchní transparentní, materiál PP</t>
  </si>
  <si>
    <t>Desky na spisy A4 s gumou, 3 klopy, PP materiál, transparentní, barevný mix</t>
  </si>
  <si>
    <t>Desky na spisy A4 s gumou, 3 klopy, karton</t>
  </si>
  <si>
    <t>Obal prospektový A4, lesklý</t>
  </si>
  <si>
    <t>Obal prospektový A4,  matný</t>
  </si>
  <si>
    <t>Obal zakládací "L", matný</t>
  </si>
  <si>
    <t>Obal zakládací "L", matný,  barevný mix</t>
  </si>
  <si>
    <t>Obal zakládací "L", lesklý</t>
  </si>
  <si>
    <t>Obal zakládací "L", lesklý, barevný mix</t>
  </si>
  <si>
    <t>Obal zakládací A4, "U", palcový výsek</t>
  </si>
  <si>
    <t>Pořadač 4-kroužkový, A4, plast,  4 cm, barevný</t>
  </si>
  <si>
    <t>Pořadač 2-kroužkový, A4, plast, 4 cm, barevný</t>
  </si>
  <si>
    <t>Etikety samolepící univerzální bílé, 70 x 36 mm - 1 etiketa, 24 ks etiket na archu,(balení/100 archů)</t>
  </si>
  <si>
    <t>Etikety samolepící bílé, 105x42,4 mm - 1 etiketa, 14 ks etiket na archu,  (balení/100 archů)</t>
  </si>
  <si>
    <t>Etikety samolepící bílé,  105x48 mm - 1 etiketa, 12  etiket na archu, (balení/100 archů)</t>
  </si>
  <si>
    <t>Etikety samolepící bílé, 105x74 mm - 1 etiketa, 8 etiket na archu, (balení/100 archů)</t>
  </si>
  <si>
    <t>Bloček samolepící, 75 x 75 mm, 100 listů, žlutý</t>
  </si>
  <si>
    <t>Bloček samolepící, 40 x 50 mm, 100 listů, žlutý</t>
  </si>
  <si>
    <t>Bloček samolepící, 127 x 76 mm, 100 listů, žlutý</t>
  </si>
  <si>
    <t>Bloček samolepící, 40 x 50 mm, 4x50 listků, neonové barvy</t>
  </si>
  <si>
    <t>Spony kancelářské, 28 mm</t>
  </si>
  <si>
    <t>Spony kancelářské, 33 mm</t>
  </si>
  <si>
    <t>Spony kancelářské, 50 mm</t>
  </si>
  <si>
    <t>Magnetická tabule, bílá, popisovatelná, 120 x 90 cm</t>
  </si>
  <si>
    <t>Magnetická tabule, bílá, popisovatelná, 60 x 90 cm</t>
  </si>
  <si>
    <t>Korková tabule,  dřevěný rám, 120 x 90 cm</t>
  </si>
  <si>
    <t>Korková tabule, dřevěný rám, 80 x 60 cm</t>
  </si>
  <si>
    <t xml:space="preserve">Stolní kalkulačka, základní funkce, 12-ti místný dispej </t>
  </si>
  <si>
    <t>Roller přepisovatelný, náplň modrá, (např. Pillot 2064 FriXion Ball)</t>
  </si>
  <si>
    <t>Permanentní popisovač, seříznutý hrot, šíře stopy 1-4,6 mm (např. Centropen 8576), barva černá</t>
  </si>
  <si>
    <t>Gelové pero Pentel EnerGel , 0,5 mm, modrá  náplň</t>
  </si>
  <si>
    <t>Náplň do gelového pera Pentel EnerGel, 0,5 mm, modrá náplň</t>
  </si>
  <si>
    <t xml:space="preserve">Gelové pero Pentel EnerGel , 0,7 mm, modrá  náplň </t>
  </si>
  <si>
    <t>Náplň do gelového pera Pentel Energel, 0,7 mm, modrá náplň</t>
  </si>
  <si>
    <t>Gelové pero Pilot Begreen B2P, 0,5 mm, modrá náplň</t>
  </si>
  <si>
    <t>Náplň do gelového pera Pilot Begreen B2P, 0,5, modrá náplň</t>
  </si>
  <si>
    <t>Žádanka o přepravu, A6, Optys 1176, 100 listů, nepropisovací, nečíslovaný</t>
  </si>
  <si>
    <t xml:space="preserve">Propustka A7, Optys 1147 ,100 listů, nepropisovací, nečíslovaný </t>
  </si>
  <si>
    <t>Záložky samolepící, papírové, 20 x 50 mm - 4 x 50 ks , neonové barvy (4 x 50 ks/sada)</t>
  </si>
  <si>
    <t>Popisovač, šíře stopy 0,3 mm (např.  Centropen 4615)  barva černá</t>
  </si>
  <si>
    <t>Popisovač, šíře stopy 0,3 mm (např.  Centropen 4615)  barva modrá</t>
  </si>
  <si>
    <t>Popisovač, šíře stopy 0,3 mm (např.  Centropen 4615)  barva červená</t>
  </si>
  <si>
    <t>Rychlovazač A4, závěsný, spodní barevná, vrchní transparentní, materiál PP, černé</t>
  </si>
  <si>
    <t>Rychlovazač A4, závěsný, spodní barevná, vrchní transparentní, materiál PP, bílé</t>
  </si>
  <si>
    <t>Náhradní náplň linkovaných listů A5, do kroužk. záznamníku s 4kr. mechanikou</t>
  </si>
  <si>
    <t>200 listů</t>
  </si>
  <si>
    <t>Spony kancelářské, 75 mm</t>
  </si>
  <si>
    <t>náplň Pilot Frixion Ball 07/BLS-FR7 - modrá  (do výše uvedeného pera)</t>
  </si>
  <si>
    <t>Pořadač 4-kroužkový, A4, plast,  4 cm, barva modrá</t>
  </si>
  <si>
    <t>Pořadač 4-kroužkový, A4, plast,  4 cm, barva červená</t>
  </si>
  <si>
    <t>Papír kancelářský A3, 80 ± 3,2 g/m2,  bílý,   balík = 500 listů</t>
  </si>
  <si>
    <t>Papír kancelářský A3, 80 ± 3,2 g/m2,  bílý, krabice = 5 balíků</t>
  </si>
  <si>
    <t>Papír kancelářský A4, 80 ± 3,2 g/m2, bílý, krabice = 5 balíků</t>
  </si>
  <si>
    <t>Kovové klipy 19 mm ( bal.12ks)</t>
  </si>
  <si>
    <t>Kovové klipy 25mm ( bal.12ks)</t>
  </si>
  <si>
    <t>Kovové klipy 32mm ( bal.12ks)</t>
  </si>
  <si>
    <t>Kovové klipy 41mm ( bal.12ks )</t>
  </si>
  <si>
    <t>Kovové klipy 51mm ( bal.12ks )</t>
  </si>
  <si>
    <t>Permanentní popisovač,  šíře stopy 3 mm,  barva zelená</t>
  </si>
  <si>
    <t>Hůrková Jaroslava, mobil: 728 947 118, jaroslava.hurkova@csicr.cz</t>
  </si>
  <si>
    <t>Záznam o provozu osobního vozidla A5, nečíslovaný nepropisovací PaM 971, 100 listů</t>
  </si>
  <si>
    <t>Popisovač , sada 4 barev, klínový hrot  (např. Centropen 8560)</t>
  </si>
  <si>
    <t>Pořadač archivační A4 s kapsou, 8 cm</t>
  </si>
  <si>
    <t xml:space="preserve">Obal závěsný A4 "U"  s klopou (klopa na delší straně) </t>
  </si>
  <si>
    <t>Plastový hřbet pro kroužkovou vazbu, průměr hřbetu 12 mm,  barva modrá, 21 otvorů</t>
  </si>
  <si>
    <r>
      <t xml:space="preserve">Nůžky na papír, </t>
    </r>
    <r>
      <rPr>
        <sz val="11"/>
        <rFont val="Calibri"/>
        <family val="2"/>
        <charset val="238"/>
        <scheme val="minor"/>
      </rPr>
      <t>18 cm</t>
    </r>
  </si>
  <si>
    <r>
      <t>Otevírač (nůž na dopisy</t>
    </r>
    <r>
      <rPr>
        <sz val="11"/>
        <rFont val="Calibri"/>
        <family val="2"/>
        <charset val="238"/>
        <scheme val="minor"/>
      </rPr>
      <t>), min. 23 cm</t>
    </r>
  </si>
  <si>
    <t>Sešívačka, kapacita sešívání až 30 listů, pro náplně 24/6, 24/8, 24/10</t>
  </si>
  <si>
    <t>Sešívačka, malá kovová, kapacita sešívání min. 10 listů, pro náplně 24/6</t>
  </si>
  <si>
    <t>Děrovačka, celokovová stolní, např. Leitz 5008</t>
  </si>
  <si>
    <t>Záložky samolepící, plastové, 12 x45 mm - 5 x 25 ks,  barevné (5x25 ks/sada)</t>
  </si>
  <si>
    <t>Čistící sada na  notebook (spray min. 60 ml. + utěrka z mikrovlákna)</t>
  </si>
  <si>
    <t>Kniha jízd firemního vozidla, A6</t>
  </si>
  <si>
    <r>
      <t>Záznamní kostka bílá, nelepená vazba, 9 x 9 cm</t>
    </r>
    <r>
      <rPr>
        <sz val="11"/>
        <rFont val="Calibri"/>
        <family val="2"/>
        <charset val="238"/>
        <scheme val="minor"/>
      </rPr>
      <t>, min. 500 listů</t>
    </r>
  </si>
  <si>
    <r>
      <t>Záznamní kostka bílá, lepená, 9 x 9 cm,</t>
    </r>
    <r>
      <rPr>
        <sz val="11"/>
        <rFont val="Calibri"/>
        <family val="2"/>
        <charset val="238"/>
        <scheme val="minor"/>
      </rPr>
      <t xml:space="preserve"> min. 500 listů</t>
    </r>
  </si>
  <si>
    <t>Magnetky ma magnetickou tabuli, kulaté, průměr min 2 cm, černá barva (balení/10 ks)</t>
  </si>
  <si>
    <t>Popisovač, sada 4 barev, šíře stopy 1 mm (např. Centropen 2846)</t>
  </si>
  <si>
    <t>Obálka kartonová B4, 245x350 mm, min. 300 g/m2</t>
  </si>
  <si>
    <t>Obálka B4, křížové dno, 330 x 250 x 40 mm, min. 130 g/m2</t>
  </si>
  <si>
    <r>
      <t xml:space="preserve">Archivační box, A4, 5 cm, </t>
    </r>
    <r>
      <rPr>
        <sz val="11"/>
        <rFont val="Calibri"/>
        <family val="2"/>
        <charset val="238"/>
        <scheme val="minor"/>
      </rPr>
      <t>lepenka</t>
    </r>
  </si>
  <si>
    <r>
      <t>Rychlovazač A4, pap</t>
    </r>
    <r>
      <rPr>
        <sz val="11"/>
        <rFont val="Calibri"/>
        <family val="2"/>
        <charset val="238"/>
        <scheme val="minor"/>
      </rPr>
      <t>írový karton</t>
    </r>
    <r>
      <rPr>
        <sz val="11"/>
        <color theme="1"/>
        <rFont val="Calibri"/>
        <family val="2"/>
        <charset val="238"/>
        <scheme val="minor"/>
      </rPr>
      <t xml:space="preserve"> , závěsný, celý ,</t>
    </r>
    <r>
      <rPr>
        <sz val="11"/>
        <rFont val="Calibri"/>
        <family val="2"/>
        <charset val="238"/>
        <scheme val="minor"/>
      </rPr>
      <t>min. 240 g/m2</t>
    </r>
  </si>
  <si>
    <r>
      <t>Mapa odkládací A4, bezklopá, karton,</t>
    </r>
    <r>
      <rPr>
        <sz val="11"/>
        <rFont val="Calibri"/>
        <family val="2"/>
        <charset val="238"/>
        <scheme val="minor"/>
      </rPr>
      <t xml:space="preserve"> min. 240 g/m2</t>
    </r>
  </si>
  <si>
    <r>
      <t xml:space="preserve">Mapa odkládací A4, tříklopá, karton, </t>
    </r>
    <r>
      <rPr>
        <sz val="11"/>
        <rFont val="Calibri"/>
        <family val="2"/>
        <charset val="238"/>
        <scheme val="minor"/>
      </rPr>
      <t xml:space="preserve">min. 240 g/m2 </t>
    </r>
  </si>
  <si>
    <r>
      <t>Mapa odkládací A4, tříklopá, karton , barva růžová</t>
    </r>
    <r>
      <rPr>
        <sz val="11"/>
        <rFont val="Calibri"/>
        <family val="2"/>
        <charset val="238"/>
        <scheme val="minor"/>
      </rPr>
      <t>, min. 240 g/m2</t>
    </r>
  </si>
  <si>
    <r>
      <t>Mapa odkládací A4, tříklopá, karton, barva oranžová</t>
    </r>
    <r>
      <rPr>
        <sz val="11"/>
        <rFont val="Calibri"/>
        <family val="2"/>
        <charset val="238"/>
        <scheme val="minor"/>
      </rPr>
      <t>, min. 240 g/m2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</si>
  <si>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Mapa odkládací A4, tříklopá, karton, barva žlut</t>
    </r>
    <r>
      <rPr>
        <sz val="11"/>
        <rFont val="Calibri"/>
        <family val="2"/>
        <charset val="238"/>
        <scheme val="minor"/>
      </rPr>
      <t>á, min. 240 g/m2</t>
    </r>
  </si>
  <si>
    <r>
      <t>Mapa odkládací A4, tříklopá, karton, barva modr</t>
    </r>
    <r>
      <rPr>
        <sz val="11"/>
        <rFont val="Calibri"/>
        <family val="2"/>
        <charset val="238"/>
        <scheme val="minor"/>
      </rPr>
      <t>á, min. 240 g/m2</t>
    </r>
  </si>
  <si>
    <r>
      <t>Desky na spisy A4, s tkanicí, lepen</t>
    </r>
    <r>
      <rPr>
        <sz val="11"/>
        <rFont val="Calibri"/>
        <family val="2"/>
        <charset val="238"/>
        <scheme val="minor"/>
      </rPr>
      <t>ka, min. 1200 g/m2</t>
    </r>
  </si>
  <si>
    <r>
      <t>Kapsa s patentem, A4, transparent</t>
    </r>
    <r>
      <rPr>
        <sz val="11"/>
        <rFont val="Calibri"/>
        <family val="2"/>
        <charset val="238"/>
        <scheme val="minor"/>
      </rPr>
      <t>ní, min. 200 mic.</t>
    </r>
  </si>
  <si>
    <t>Kapsa s patentem, A4, transparentní, eurozávěs, min. 200 mic.</t>
  </si>
  <si>
    <t xml:space="preserve">Kapsa s patentem, C5 , transparentní, min. 200 mic. </t>
  </si>
  <si>
    <t>Kapsa s patentem, A6, transparentní, min. 200 mic.</t>
  </si>
  <si>
    <t>Přední strana pro kroužkovou vazbu, A4, min. 125 mic.</t>
  </si>
  <si>
    <t>Zadní strana pro kroužkovou vazbu, A4, bílý karton, min. 250 g/m2</t>
  </si>
  <si>
    <t>Nasouvací hřbet Standard, šíře hřbetu 4 mm, černý (kapacita 20 listů), síla 80 g/m2</t>
  </si>
  <si>
    <t>Nasouvací hřbet Standard, šíře hřbetu 10 mm, černý (kapacita 50 listů) síla 80 g/m2</t>
  </si>
  <si>
    <t>Obálka C4, samolepící, 229 x 324 mm, min. 80 g/m2</t>
  </si>
  <si>
    <t>Obálky C4, samolepicí s okénkem vpravo 229 x 324 mm, min. 80 g/m2</t>
  </si>
  <si>
    <t>Obálka C5, samolepící, 162 x 229 mm, min. 80 g/m2</t>
  </si>
  <si>
    <t>Obálka C6, samolepící, 114 x 162 mm, min. 80 g/m2</t>
  </si>
  <si>
    <t>Obálka bublinková D/14, vnitřní rozměr 175 x 265 mm, min. 90 g/m2</t>
  </si>
  <si>
    <t>Obálka bublinková B12 , vnitřní rozměr 120 x 215 mm, min. 90 g/m2</t>
  </si>
  <si>
    <t>Pravítko, délka - 30 cm, šířka - min 34 mm, transparentní</t>
  </si>
  <si>
    <t>Pravítko, délka - 50 cm, šířka - min. 34 mm - transparentní</t>
  </si>
  <si>
    <t>Pryž měkká, bez PVC</t>
  </si>
  <si>
    <t>Páska balicí, 55 mm x 66 m, transparentní</t>
  </si>
  <si>
    <t>Páska lepící, oboustranná, tranparentní, délka min. 10 m, šíře 5 cm</t>
  </si>
  <si>
    <t>Odvíječ lepící pásky, stolní, max. vel. pásky 19x33 m</t>
  </si>
  <si>
    <t>Motouz, polypropylen, 100 g, min. 12500 dtex</t>
  </si>
  <si>
    <t>Špendlíky do korkových tabulí, mix barev (100 ks /balení), délka hrotu 11 mm</t>
  </si>
  <si>
    <t>Popisovač CD, 0,7 mm, sada 4 barev</t>
  </si>
  <si>
    <t>Popisovač CD, 0,7 mm, černá barva</t>
  </si>
  <si>
    <t>Popisovač tabulový, šířka hrotu max. 3 mm, sada 4 barev</t>
  </si>
  <si>
    <t>Zvýrazňovač s klínovým hrotem, sada 4 barev</t>
  </si>
  <si>
    <t>Zvýrazňovač s klínovým hrotem, zelený</t>
  </si>
  <si>
    <t>Zvýrazňovač s klínovým hrotem, modrý</t>
  </si>
  <si>
    <t>Zvýrazňovač s klínovým hrotem, žlutý</t>
  </si>
  <si>
    <t>Zvýrazňovač s klíovým hrotem, oranžový</t>
  </si>
  <si>
    <t>Zvýrazňovač s klínovým hrotem, růžový</t>
  </si>
  <si>
    <r>
      <t>Korekční roller Pritt s výměnou</t>
    </r>
    <r>
      <rPr>
        <sz val="11"/>
        <rFont val="Calibri"/>
        <family val="2"/>
        <charset val="238"/>
        <scheme val="minor"/>
      </rPr>
      <t xml:space="preserve"> náplní (min. 6 m návin</t>
    </r>
    <r>
      <rPr>
        <sz val="11"/>
        <color theme="1"/>
        <rFont val="Calibri"/>
        <family val="2"/>
        <charset val="238"/>
        <scheme val="minor"/>
      </rPr>
      <t>, šíře stopy 4,2 mm)</t>
    </r>
  </si>
  <si>
    <t>Nástěnka samolepící, korek, bez rámu, 580 x 460 mm</t>
  </si>
  <si>
    <r>
      <t>Kancelářská zásuvka, odkladač PVC,  A4, možnost stohování, transpare</t>
    </r>
    <r>
      <rPr>
        <sz val="11"/>
        <rFont val="Calibri"/>
        <family val="2"/>
        <charset val="238"/>
        <scheme val="minor"/>
      </rPr>
      <t>ntní , kapacita min. 370 listů, 80 g/m2</t>
    </r>
  </si>
  <si>
    <t>Drátěny program - černý kalíšek na tužky, průměr min. 80 mm, výška min. 90 mm</t>
  </si>
  <si>
    <t>Drátěny program - černý kalíšek na sponky, průměr min. 90 mm, výška min. 30 mm</t>
  </si>
  <si>
    <t>Drátěný program - černý zásobník na papírky , 95 x  95 mm, výška min. 80 mm</t>
  </si>
  <si>
    <t>Drátěny program- černý stojánek na dokumenty, 3 svislé přihrádky, 175 x75 x 140 mm (výška zadní stěny)</t>
  </si>
  <si>
    <t>Blok poznámkový, lepený, A4, linkovaný, 50 listů, min. 70 g/m2</t>
  </si>
  <si>
    <t>Blok poznámkový, lepený, A4, čtverečkovaný,  50 listů,  min. 70 g/m2</t>
  </si>
  <si>
    <t>Blok poznámkový, lepený, A4, čistý,  50 listů,  min. 70 g/m2</t>
  </si>
  <si>
    <t>Blok A4, BV 4-děrový, min. 100 linkovaných listů (pro založení do pořadačů)</t>
  </si>
  <si>
    <t>Blok A4, spirála po delší straně, linkovaný, bílý, 40 listů, min. 70 g/m2</t>
  </si>
  <si>
    <t>Blok poznámkový, lepený, A5, linkovaný, bílý, 50 listů, min. 70 g/m2</t>
  </si>
  <si>
    <t>Blok A5, spirála po delší straně, linkovaný, min. 70 g/m2</t>
  </si>
  <si>
    <t>Sešit A5, linkovaný, 40-60 listů, min. 60 g/m2</t>
  </si>
  <si>
    <t>Sešit A4, čistý, 40-60 listů, min. 60 g/m2</t>
  </si>
  <si>
    <t>Sešit A4, linkovaný, 40-60 listů, min. 60 g/m2</t>
  </si>
  <si>
    <t>Záznamní kniha A4, linka, 100 listů, min. 60 g/m2</t>
  </si>
  <si>
    <t>Záznamní kniha A5, linka, 100 listů, min. 60 g/m2</t>
  </si>
  <si>
    <t>Papír dvojlist, linkovaný (papír A3 přeložený na 2 A4), 80 g/m2</t>
  </si>
  <si>
    <t>Náhradní blok na flipchart 95 x 68 cm, bílý, čistý ( 25 listů/balení), min. 70 g/m2</t>
  </si>
  <si>
    <t>ČESKÁ ŠKOLNÍ INSPEKCE - Kancelářské potřeby - 4.Q 2020 - Příloha č.1 - Specifikace předmětu plnění ČŠIG-S-444/20-G42, čj. ČŠIG-4364/20-G42</t>
  </si>
  <si>
    <t>Kompletní zadávací podmínky jsou stanoveny ve Výzvě k podání nabídek č.j. ČŠIG-4364/20-G42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</si>
</sst>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Alignment="1" applyProtection="1">
      <alignment vertical="top"/>
      <protection locked="0"/>
    </xf>
    <xf numFmtId="44" fontId="0" fillId="0" borderId="10" xfId="0" applyNumberForma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vertical="center" wrapText="1"/>
    </xf>
    <xf numFmtId="44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/>
    <xf numFmtId="44" fontId="10" fillId="0" borderId="15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0" borderId="10" xfId="0" applyFont="1" applyBorder="1" applyAlignment="1" applyProtection="1">
      <alignment horizontal="center" wrapText="1"/>
    </xf>
    <xf numFmtId="0" fontId="13" fillId="3" borderId="10" xfId="0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 applyBorder="1" applyAlignment="1"/>
    <xf numFmtId="0" fontId="0" fillId="2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top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3" fillId="0" borderId="14" xfId="0" applyFont="1" applyFill="1" applyBorder="1" applyAlignment="1" applyProtection="1">
      <alignment horizontal="center" wrapText="1"/>
    </xf>
    <xf numFmtId="0" fontId="13" fillId="2" borderId="14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1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13" fillId="2" borderId="5" xfId="0" applyFont="1" applyFill="1" applyBorder="1" applyAlignment="1"/>
    <xf numFmtId="0" fontId="0" fillId="2" borderId="2" xfId="0" applyFill="1" applyBorder="1" applyAlignment="1" applyProtection="1"/>
    <xf numFmtId="0" fontId="0" fillId="2" borderId="5" xfId="0" applyFill="1" applyBorder="1" applyAlignment="1"/>
    <xf numFmtId="0" fontId="13" fillId="2" borderId="2" xfId="0" applyFont="1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0" borderId="8" xfId="0" applyFill="1" applyBorder="1" applyAlignment="1"/>
    <xf numFmtId="0" fontId="0" fillId="0" borderId="8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/>
    </xf>
    <xf numFmtId="0" fontId="0" fillId="4" borderId="19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2" borderId="5" xfId="0" applyFont="1" applyFill="1" applyBorder="1" applyAlignment="1"/>
    <xf numFmtId="0" fontId="0" fillId="2" borderId="5" xfId="0" applyFill="1" applyBorder="1" applyAlignment="1" applyProtection="1"/>
    <xf numFmtId="0" fontId="13" fillId="2" borderId="2" xfId="0" applyFont="1" applyFill="1" applyBorder="1" applyAlignment="1" applyProtection="1">
      <protection locked="0"/>
    </xf>
    <xf numFmtId="0" fontId="13" fillId="2" borderId="5" xfId="0" applyFont="1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5"/>
  <sheetViews>
    <sheetView tabSelected="1" zoomScaleNormal="100" workbookViewId="0">
      <selection activeCell="C10" sqref="C10:J10"/>
    </sheetView>
  </sheetViews>
  <sheetFormatPr defaultRowHeight="15" x14ac:dyDescent="0.25"/>
  <cols>
    <col min="1" max="1" width="14.140625" style="3" customWidth="1"/>
    <col min="2" max="2" width="9.140625" style="3"/>
    <col min="3" max="3" width="137.5703125" style="3" customWidth="1"/>
    <col min="4" max="4" width="11.85546875" style="3" customWidth="1"/>
    <col min="5" max="5" width="9.7109375" style="15" customWidth="1"/>
    <col min="6" max="8" width="12" style="15" customWidth="1"/>
    <col min="9" max="9" width="16.140625" style="15" customWidth="1"/>
    <col min="10" max="11" width="12" style="15" customWidth="1"/>
    <col min="12" max="12" width="13.7109375" style="15" customWidth="1"/>
    <col min="13" max="14" width="12" style="15" customWidth="1"/>
    <col min="15" max="15" width="13.42578125" style="15" customWidth="1"/>
    <col min="16" max="20" width="12" style="15" customWidth="1"/>
    <col min="21" max="21" width="12" style="3" customWidth="1"/>
    <col min="22" max="22" width="15.7109375" style="3" customWidth="1"/>
    <col min="23" max="23" width="19.7109375" style="3" customWidth="1"/>
    <col min="24" max="24" width="24" style="3" customWidth="1"/>
    <col min="25" max="25" width="26.5703125" style="3" customWidth="1"/>
    <col min="26" max="270" width="9.140625" style="3"/>
    <col min="271" max="271" width="52.5703125" style="3" customWidth="1"/>
    <col min="272" max="272" width="9.140625" style="3"/>
    <col min="273" max="273" width="12" style="3" customWidth="1"/>
    <col min="274" max="274" width="14.85546875" style="3" customWidth="1"/>
    <col min="275" max="275" width="14.7109375" style="3" customWidth="1"/>
    <col min="276" max="526" width="9.140625" style="3"/>
    <col min="527" max="527" width="52.5703125" style="3" customWidth="1"/>
    <col min="528" max="528" width="9.140625" style="3"/>
    <col min="529" max="529" width="12" style="3" customWidth="1"/>
    <col min="530" max="530" width="14.85546875" style="3" customWidth="1"/>
    <col min="531" max="531" width="14.7109375" style="3" customWidth="1"/>
    <col min="532" max="782" width="9.140625" style="3"/>
    <col min="783" max="783" width="52.5703125" style="3" customWidth="1"/>
    <col min="784" max="784" width="9.140625" style="3"/>
    <col min="785" max="785" width="12" style="3" customWidth="1"/>
    <col min="786" max="786" width="14.85546875" style="3" customWidth="1"/>
    <col min="787" max="787" width="14.7109375" style="3" customWidth="1"/>
    <col min="788" max="1038" width="9.140625" style="3"/>
    <col min="1039" max="1039" width="52.5703125" style="3" customWidth="1"/>
    <col min="1040" max="1040" width="9.140625" style="3"/>
    <col min="1041" max="1041" width="12" style="3" customWidth="1"/>
    <col min="1042" max="1042" width="14.85546875" style="3" customWidth="1"/>
    <col min="1043" max="1043" width="14.7109375" style="3" customWidth="1"/>
    <col min="1044" max="1294" width="9.140625" style="3"/>
    <col min="1295" max="1295" width="52.5703125" style="3" customWidth="1"/>
    <col min="1296" max="1296" width="9.140625" style="3"/>
    <col min="1297" max="1297" width="12" style="3" customWidth="1"/>
    <col min="1298" max="1298" width="14.85546875" style="3" customWidth="1"/>
    <col min="1299" max="1299" width="14.7109375" style="3" customWidth="1"/>
    <col min="1300" max="1550" width="9.140625" style="3"/>
    <col min="1551" max="1551" width="52.5703125" style="3" customWidth="1"/>
    <col min="1552" max="1552" width="9.140625" style="3"/>
    <col min="1553" max="1553" width="12" style="3" customWidth="1"/>
    <col min="1554" max="1554" width="14.85546875" style="3" customWidth="1"/>
    <col min="1555" max="1555" width="14.7109375" style="3" customWidth="1"/>
    <col min="1556" max="1806" width="9.140625" style="3"/>
    <col min="1807" max="1807" width="52.5703125" style="3" customWidth="1"/>
    <col min="1808" max="1808" width="9.140625" style="3"/>
    <col min="1809" max="1809" width="12" style="3" customWidth="1"/>
    <col min="1810" max="1810" width="14.85546875" style="3" customWidth="1"/>
    <col min="1811" max="1811" width="14.7109375" style="3" customWidth="1"/>
    <col min="1812" max="2062" width="9.140625" style="3"/>
    <col min="2063" max="2063" width="52.5703125" style="3" customWidth="1"/>
    <col min="2064" max="2064" width="9.140625" style="3"/>
    <col min="2065" max="2065" width="12" style="3" customWidth="1"/>
    <col min="2066" max="2066" width="14.85546875" style="3" customWidth="1"/>
    <col min="2067" max="2067" width="14.7109375" style="3" customWidth="1"/>
    <col min="2068" max="2318" width="9.140625" style="3"/>
    <col min="2319" max="2319" width="52.5703125" style="3" customWidth="1"/>
    <col min="2320" max="2320" width="9.140625" style="3"/>
    <col min="2321" max="2321" width="12" style="3" customWidth="1"/>
    <col min="2322" max="2322" width="14.85546875" style="3" customWidth="1"/>
    <col min="2323" max="2323" width="14.7109375" style="3" customWidth="1"/>
    <col min="2324" max="2574" width="9.140625" style="3"/>
    <col min="2575" max="2575" width="52.5703125" style="3" customWidth="1"/>
    <col min="2576" max="2576" width="9.140625" style="3"/>
    <col min="2577" max="2577" width="12" style="3" customWidth="1"/>
    <col min="2578" max="2578" width="14.85546875" style="3" customWidth="1"/>
    <col min="2579" max="2579" width="14.7109375" style="3" customWidth="1"/>
    <col min="2580" max="2830" width="9.140625" style="3"/>
    <col min="2831" max="2831" width="52.5703125" style="3" customWidth="1"/>
    <col min="2832" max="2832" width="9.140625" style="3"/>
    <col min="2833" max="2833" width="12" style="3" customWidth="1"/>
    <col min="2834" max="2834" width="14.85546875" style="3" customWidth="1"/>
    <col min="2835" max="2835" width="14.7109375" style="3" customWidth="1"/>
    <col min="2836" max="3086" width="9.140625" style="3"/>
    <col min="3087" max="3087" width="52.5703125" style="3" customWidth="1"/>
    <col min="3088" max="3088" width="9.140625" style="3"/>
    <col min="3089" max="3089" width="12" style="3" customWidth="1"/>
    <col min="3090" max="3090" width="14.85546875" style="3" customWidth="1"/>
    <col min="3091" max="3091" width="14.7109375" style="3" customWidth="1"/>
    <col min="3092" max="3342" width="9.140625" style="3"/>
    <col min="3343" max="3343" width="52.5703125" style="3" customWidth="1"/>
    <col min="3344" max="3344" width="9.140625" style="3"/>
    <col min="3345" max="3345" width="12" style="3" customWidth="1"/>
    <col min="3346" max="3346" width="14.85546875" style="3" customWidth="1"/>
    <col min="3347" max="3347" width="14.7109375" style="3" customWidth="1"/>
    <col min="3348" max="3598" width="9.140625" style="3"/>
    <col min="3599" max="3599" width="52.5703125" style="3" customWidth="1"/>
    <col min="3600" max="3600" width="9.140625" style="3"/>
    <col min="3601" max="3601" width="12" style="3" customWidth="1"/>
    <col min="3602" max="3602" width="14.85546875" style="3" customWidth="1"/>
    <col min="3603" max="3603" width="14.7109375" style="3" customWidth="1"/>
    <col min="3604" max="3854" width="9.140625" style="3"/>
    <col min="3855" max="3855" width="52.5703125" style="3" customWidth="1"/>
    <col min="3856" max="3856" width="9.140625" style="3"/>
    <col min="3857" max="3857" width="12" style="3" customWidth="1"/>
    <col min="3858" max="3858" width="14.85546875" style="3" customWidth="1"/>
    <col min="3859" max="3859" width="14.7109375" style="3" customWidth="1"/>
    <col min="3860" max="4110" width="9.140625" style="3"/>
    <col min="4111" max="4111" width="52.5703125" style="3" customWidth="1"/>
    <col min="4112" max="4112" width="9.140625" style="3"/>
    <col min="4113" max="4113" width="12" style="3" customWidth="1"/>
    <col min="4114" max="4114" width="14.85546875" style="3" customWidth="1"/>
    <col min="4115" max="4115" width="14.7109375" style="3" customWidth="1"/>
    <col min="4116" max="4366" width="9.140625" style="3"/>
    <col min="4367" max="4367" width="52.5703125" style="3" customWidth="1"/>
    <col min="4368" max="4368" width="9.140625" style="3"/>
    <col min="4369" max="4369" width="12" style="3" customWidth="1"/>
    <col min="4370" max="4370" width="14.85546875" style="3" customWidth="1"/>
    <col min="4371" max="4371" width="14.7109375" style="3" customWidth="1"/>
    <col min="4372" max="4622" width="9.140625" style="3"/>
    <col min="4623" max="4623" width="52.5703125" style="3" customWidth="1"/>
    <col min="4624" max="4624" width="9.140625" style="3"/>
    <col min="4625" max="4625" width="12" style="3" customWidth="1"/>
    <col min="4626" max="4626" width="14.85546875" style="3" customWidth="1"/>
    <col min="4627" max="4627" width="14.7109375" style="3" customWidth="1"/>
    <col min="4628" max="4878" width="9.140625" style="3"/>
    <col min="4879" max="4879" width="52.5703125" style="3" customWidth="1"/>
    <col min="4880" max="4880" width="9.140625" style="3"/>
    <col min="4881" max="4881" width="12" style="3" customWidth="1"/>
    <col min="4882" max="4882" width="14.85546875" style="3" customWidth="1"/>
    <col min="4883" max="4883" width="14.7109375" style="3" customWidth="1"/>
    <col min="4884" max="5134" width="9.140625" style="3"/>
    <col min="5135" max="5135" width="52.5703125" style="3" customWidth="1"/>
    <col min="5136" max="5136" width="9.140625" style="3"/>
    <col min="5137" max="5137" width="12" style="3" customWidth="1"/>
    <col min="5138" max="5138" width="14.85546875" style="3" customWidth="1"/>
    <col min="5139" max="5139" width="14.7109375" style="3" customWidth="1"/>
    <col min="5140" max="5390" width="9.140625" style="3"/>
    <col min="5391" max="5391" width="52.5703125" style="3" customWidth="1"/>
    <col min="5392" max="5392" width="9.140625" style="3"/>
    <col min="5393" max="5393" width="12" style="3" customWidth="1"/>
    <col min="5394" max="5394" width="14.85546875" style="3" customWidth="1"/>
    <col min="5395" max="5395" width="14.7109375" style="3" customWidth="1"/>
    <col min="5396" max="5646" width="9.140625" style="3"/>
    <col min="5647" max="5647" width="52.5703125" style="3" customWidth="1"/>
    <col min="5648" max="5648" width="9.140625" style="3"/>
    <col min="5649" max="5649" width="12" style="3" customWidth="1"/>
    <col min="5650" max="5650" width="14.85546875" style="3" customWidth="1"/>
    <col min="5651" max="5651" width="14.7109375" style="3" customWidth="1"/>
    <col min="5652" max="5902" width="9.140625" style="3"/>
    <col min="5903" max="5903" width="52.5703125" style="3" customWidth="1"/>
    <col min="5904" max="5904" width="9.140625" style="3"/>
    <col min="5905" max="5905" width="12" style="3" customWidth="1"/>
    <col min="5906" max="5906" width="14.85546875" style="3" customWidth="1"/>
    <col min="5907" max="5907" width="14.7109375" style="3" customWidth="1"/>
    <col min="5908" max="6158" width="9.140625" style="3"/>
    <col min="6159" max="6159" width="52.5703125" style="3" customWidth="1"/>
    <col min="6160" max="6160" width="9.140625" style="3"/>
    <col min="6161" max="6161" width="12" style="3" customWidth="1"/>
    <col min="6162" max="6162" width="14.85546875" style="3" customWidth="1"/>
    <col min="6163" max="6163" width="14.7109375" style="3" customWidth="1"/>
    <col min="6164" max="6414" width="9.140625" style="3"/>
    <col min="6415" max="6415" width="52.5703125" style="3" customWidth="1"/>
    <col min="6416" max="6416" width="9.140625" style="3"/>
    <col min="6417" max="6417" width="12" style="3" customWidth="1"/>
    <col min="6418" max="6418" width="14.85546875" style="3" customWidth="1"/>
    <col min="6419" max="6419" width="14.7109375" style="3" customWidth="1"/>
    <col min="6420" max="6670" width="9.140625" style="3"/>
    <col min="6671" max="6671" width="52.5703125" style="3" customWidth="1"/>
    <col min="6672" max="6672" width="9.140625" style="3"/>
    <col min="6673" max="6673" width="12" style="3" customWidth="1"/>
    <col min="6674" max="6674" width="14.85546875" style="3" customWidth="1"/>
    <col min="6675" max="6675" width="14.7109375" style="3" customWidth="1"/>
    <col min="6676" max="6926" width="9.140625" style="3"/>
    <col min="6927" max="6927" width="52.5703125" style="3" customWidth="1"/>
    <col min="6928" max="6928" width="9.140625" style="3"/>
    <col min="6929" max="6929" width="12" style="3" customWidth="1"/>
    <col min="6930" max="6930" width="14.85546875" style="3" customWidth="1"/>
    <col min="6931" max="6931" width="14.7109375" style="3" customWidth="1"/>
    <col min="6932" max="7182" width="9.140625" style="3"/>
    <col min="7183" max="7183" width="52.5703125" style="3" customWidth="1"/>
    <col min="7184" max="7184" width="9.140625" style="3"/>
    <col min="7185" max="7185" width="12" style="3" customWidth="1"/>
    <col min="7186" max="7186" width="14.85546875" style="3" customWidth="1"/>
    <col min="7187" max="7187" width="14.7109375" style="3" customWidth="1"/>
    <col min="7188" max="7438" width="9.140625" style="3"/>
    <col min="7439" max="7439" width="52.5703125" style="3" customWidth="1"/>
    <col min="7440" max="7440" width="9.140625" style="3"/>
    <col min="7441" max="7441" width="12" style="3" customWidth="1"/>
    <col min="7442" max="7442" width="14.85546875" style="3" customWidth="1"/>
    <col min="7443" max="7443" width="14.7109375" style="3" customWidth="1"/>
    <col min="7444" max="7694" width="9.140625" style="3"/>
    <col min="7695" max="7695" width="52.5703125" style="3" customWidth="1"/>
    <col min="7696" max="7696" width="9.140625" style="3"/>
    <col min="7697" max="7697" width="12" style="3" customWidth="1"/>
    <col min="7698" max="7698" width="14.85546875" style="3" customWidth="1"/>
    <col min="7699" max="7699" width="14.7109375" style="3" customWidth="1"/>
    <col min="7700" max="7950" width="9.140625" style="3"/>
    <col min="7951" max="7951" width="52.5703125" style="3" customWidth="1"/>
    <col min="7952" max="7952" width="9.140625" style="3"/>
    <col min="7953" max="7953" width="12" style="3" customWidth="1"/>
    <col min="7954" max="7954" width="14.85546875" style="3" customWidth="1"/>
    <col min="7955" max="7955" width="14.7109375" style="3" customWidth="1"/>
    <col min="7956" max="8206" width="9.140625" style="3"/>
    <col min="8207" max="8207" width="52.5703125" style="3" customWidth="1"/>
    <col min="8208" max="8208" width="9.140625" style="3"/>
    <col min="8209" max="8209" width="12" style="3" customWidth="1"/>
    <col min="8210" max="8210" width="14.85546875" style="3" customWidth="1"/>
    <col min="8211" max="8211" width="14.7109375" style="3" customWidth="1"/>
    <col min="8212" max="8462" width="9.140625" style="3"/>
    <col min="8463" max="8463" width="52.5703125" style="3" customWidth="1"/>
    <col min="8464" max="8464" width="9.140625" style="3"/>
    <col min="8465" max="8465" width="12" style="3" customWidth="1"/>
    <col min="8466" max="8466" width="14.85546875" style="3" customWidth="1"/>
    <col min="8467" max="8467" width="14.7109375" style="3" customWidth="1"/>
    <col min="8468" max="8718" width="9.140625" style="3"/>
    <col min="8719" max="8719" width="52.5703125" style="3" customWidth="1"/>
    <col min="8720" max="8720" width="9.140625" style="3"/>
    <col min="8721" max="8721" width="12" style="3" customWidth="1"/>
    <col min="8722" max="8722" width="14.85546875" style="3" customWidth="1"/>
    <col min="8723" max="8723" width="14.7109375" style="3" customWidth="1"/>
    <col min="8724" max="8974" width="9.140625" style="3"/>
    <col min="8975" max="8975" width="52.5703125" style="3" customWidth="1"/>
    <col min="8976" max="8976" width="9.140625" style="3"/>
    <col min="8977" max="8977" width="12" style="3" customWidth="1"/>
    <col min="8978" max="8978" width="14.85546875" style="3" customWidth="1"/>
    <col min="8979" max="8979" width="14.7109375" style="3" customWidth="1"/>
    <col min="8980" max="9230" width="9.140625" style="3"/>
    <col min="9231" max="9231" width="52.5703125" style="3" customWidth="1"/>
    <col min="9232" max="9232" width="9.140625" style="3"/>
    <col min="9233" max="9233" width="12" style="3" customWidth="1"/>
    <col min="9234" max="9234" width="14.85546875" style="3" customWidth="1"/>
    <col min="9235" max="9235" width="14.7109375" style="3" customWidth="1"/>
    <col min="9236" max="9486" width="9.140625" style="3"/>
    <col min="9487" max="9487" width="52.5703125" style="3" customWidth="1"/>
    <col min="9488" max="9488" width="9.140625" style="3"/>
    <col min="9489" max="9489" width="12" style="3" customWidth="1"/>
    <col min="9490" max="9490" width="14.85546875" style="3" customWidth="1"/>
    <col min="9491" max="9491" width="14.7109375" style="3" customWidth="1"/>
    <col min="9492" max="9742" width="9.140625" style="3"/>
    <col min="9743" max="9743" width="52.5703125" style="3" customWidth="1"/>
    <col min="9744" max="9744" width="9.140625" style="3"/>
    <col min="9745" max="9745" width="12" style="3" customWidth="1"/>
    <col min="9746" max="9746" width="14.85546875" style="3" customWidth="1"/>
    <col min="9747" max="9747" width="14.7109375" style="3" customWidth="1"/>
    <col min="9748" max="9998" width="9.140625" style="3"/>
    <col min="9999" max="9999" width="52.5703125" style="3" customWidth="1"/>
    <col min="10000" max="10000" width="9.140625" style="3"/>
    <col min="10001" max="10001" width="12" style="3" customWidth="1"/>
    <col min="10002" max="10002" width="14.85546875" style="3" customWidth="1"/>
    <col min="10003" max="10003" width="14.7109375" style="3" customWidth="1"/>
    <col min="10004" max="10254" width="9.140625" style="3"/>
    <col min="10255" max="10255" width="52.5703125" style="3" customWidth="1"/>
    <col min="10256" max="10256" width="9.140625" style="3"/>
    <col min="10257" max="10257" width="12" style="3" customWidth="1"/>
    <col min="10258" max="10258" width="14.85546875" style="3" customWidth="1"/>
    <col min="10259" max="10259" width="14.7109375" style="3" customWidth="1"/>
    <col min="10260" max="10510" width="9.140625" style="3"/>
    <col min="10511" max="10511" width="52.5703125" style="3" customWidth="1"/>
    <col min="10512" max="10512" width="9.140625" style="3"/>
    <col min="10513" max="10513" width="12" style="3" customWidth="1"/>
    <col min="10514" max="10514" width="14.85546875" style="3" customWidth="1"/>
    <col min="10515" max="10515" width="14.7109375" style="3" customWidth="1"/>
    <col min="10516" max="10766" width="9.140625" style="3"/>
    <col min="10767" max="10767" width="52.5703125" style="3" customWidth="1"/>
    <col min="10768" max="10768" width="9.140625" style="3"/>
    <col min="10769" max="10769" width="12" style="3" customWidth="1"/>
    <col min="10770" max="10770" width="14.85546875" style="3" customWidth="1"/>
    <col min="10771" max="10771" width="14.7109375" style="3" customWidth="1"/>
    <col min="10772" max="11022" width="9.140625" style="3"/>
    <col min="11023" max="11023" width="52.5703125" style="3" customWidth="1"/>
    <col min="11024" max="11024" width="9.140625" style="3"/>
    <col min="11025" max="11025" width="12" style="3" customWidth="1"/>
    <col min="11026" max="11026" width="14.85546875" style="3" customWidth="1"/>
    <col min="11027" max="11027" width="14.7109375" style="3" customWidth="1"/>
    <col min="11028" max="11278" width="9.140625" style="3"/>
    <col min="11279" max="11279" width="52.5703125" style="3" customWidth="1"/>
    <col min="11280" max="11280" width="9.140625" style="3"/>
    <col min="11281" max="11281" width="12" style="3" customWidth="1"/>
    <col min="11282" max="11282" width="14.85546875" style="3" customWidth="1"/>
    <col min="11283" max="11283" width="14.7109375" style="3" customWidth="1"/>
    <col min="11284" max="11534" width="9.140625" style="3"/>
    <col min="11535" max="11535" width="52.5703125" style="3" customWidth="1"/>
    <col min="11536" max="11536" width="9.140625" style="3"/>
    <col min="11537" max="11537" width="12" style="3" customWidth="1"/>
    <col min="11538" max="11538" width="14.85546875" style="3" customWidth="1"/>
    <col min="11539" max="11539" width="14.7109375" style="3" customWidth="1"/>
    <col min="11540" max="11790" width="9.140625" style="3"/>
    <col min="11791" max="11791" width="52.5703125" style="3" customWidth="1"/>
    <col min="11792" max="11792" width="9.140625" style="3"/>
    <col min="11793" max="11793" width="12" style="3" customWidth="1"/>
    <col min="11794" max="11794" width="14.85546875" style="3" customWidth="1"/>
    <col min="11795" max="11795" width="14.7109375" style="3" customWidth="1"/>
    <col min="11796" max="12046" width="9.140625" style="3"/>
    <col min="12047" max="12047" width="52.5703125" style="3" customWidth="1"/>
    <col min="12048" max="12048" width="9.140625" style="3"/>
    <col min="12049" max="12049" width="12" style="3" customWidth="1"/>
    <col min="12050" max="12050" width="14.85546875" style="3" customWidth="1"/>
    <col min="12051" max="12051" width="14.7109375" style="3" customWidth="1"/>
    <col min="12052" max="12302" width="9.140625" style="3"/>
    <col min="12303" max="12303" width="52.5703125" style="3" customWidth="1"/>
    <col min="12304" max="12304" width="9.140625" style="3"/>
    <col min="12305" max="12305" width="12" style="3" customWidth="1"/>
    <col min="12306" max="12306" width="14.85546875" style="3" customWidth="1"/>
    <col min="12307" max="12307" width="14.7109375" style="3" customWidth="1"/>
    <col min="12308" max="12558" width="9.140625" style="3"/>
    <col min="12559" max="12559" width="52.5703125" style="3" customWidth="1"/>
    <col min="12560" max="12560" width="9.140625" style="3"/>
    <col min="12561" max="12561" width="12" style="3" customWidth="1"/>
    <col min="12562" max="12562" width="14.85546875" style="3" customWidth="1"/>
    <col min="12563" max="12563" width="14.7109375" style="3" customWidth="1"/>
    <col min="12564" max="12814" width="9.140625" style="3"/>
    <col min="12815" max="12815" width="52.5703125" style="3" customWidth="1"/>
    <col min="12816" max="12816" width="9.140625" style="3"/>
    <col min="12817" max="12817" width="12" style="3" customWidth="1"/>
    <col min="12818" max="12818" width="14.85546875" style="3" customWidth="1"/>
    <col min="12819" max="12819" width="14.7109375" style="3" customWidth="1"/>
    <col min="12820" max="13070" width="9.140625" style="3"/>
    <col min="13071" max="13071" width="52.5703125" style="3" customWidth="1"/>
    <col min="13072" max="13072" width="9.140625" style="3"/>
    <col min="13073" max="13073" width="12" style="3" customWidth="1"/>
    <col min="13074" max="13074" width="14.85546875" style="3" customWidth="1"/>
    <col min="13075" max="13075" width="14.7109375" style="3" customWidth="1"/>
    <col min="13076" max="13326" width="9.140625" style="3"/>
    <col min="13327" max="13327" width="52.5703125" style="3" customWidth="1"/>
    <col min="13328" max="13328" width="9.140625" style="3"/>
    <col min="13329" max="13329" width="12" style="3" customWidth="1"/>
    <col min="13330" max="13330" width="14.85546875" style="3" customWidth="1"/>
    <col min="13331" max="13331" width="14.7109375" style="3" customWidth="1"/>
    <col min="13332" max="13582" width="9.140625" style="3"/>
    <col min="13583" max="13583" width="52.5703125" style="3" customWidth="1"/>
    <col min="13584" max="13584" width="9.140625" style="3"/>
    <col min="13585" max="13585" width="12" style="3" customWidth="1"/>
    <col min="13586" max="13586" width="14.85546875" style="3" customWidth="1"/>
    <col min="13587" max="13587" width="14.7109375" style="3" customWidth="1"/>
    <col min="13588" max="13838" width="9.140625" style="3"/>
    <col min="13839" max="13839" width="52.5703125" style="3" customWidth="1"/>
    <col min="13840" max="13840" width="9.140625" style="3"/>
    <col min="13841" max="13841" width="12" style="3" customWidth="1"/>
    <col min="13842" max="13842" width="14.85546875" style="3" customWidth="1"/>
    <col min="13843" max="13843" width="14.7109375" style="3" customWidth="1"/>
    <col min="13844" max="14094" width="9.140625" style="3"/>
    <col min="14095" max="14095" width="52.5703125" style="3" customWidth="1"/>
    <col min="14096" max="14096" width="9.140625" style="3"/>
    <col min="14097" max="14097" width="12" style="3" customWidth="1"/>
    <col min="14098" max="14098" width="14.85546875" style="3" customWidth="1"/>
    <col min="14099" max="14099" width="14.7109375" style="3" customWidth="1"/>
    <col min="14100" max="14350" width="9.140625" style="3"/>
    <col min="14351" max="14351" width="52.5703125" style="3" customWidth="1"/>
    <col min="14352" max="14352" width="9.140625" style="3"/>
    <col min="14353" max="14353" width="12" style="3" customWidth="1"/>
    <col min="14354" max="14354" width="14.85546875" style="3" customWidth="1"/>
    <col min="14355" max="14355" width="14.7109375" style="3" customWidth="1"/>
    <col min="14356" max="14606" width="9.140625" style="3"/>
    <col min="14607" max="14607" width="52.5703125" style="3" customWidth="1"/>
    <col min="14608" max="14608" width="9.140625" style="3"/>
    <col min="14609" max="14609" width="12" style="3" customWidth="1"/>
    <col min="14610" max="14610" width="14.85546875" style="3" customWidth="1"/>
    <col min="14611" max="14611" width="14.7109375" style="3" customWidth="1"/>
    <col min="14612" max="14862" width="9.140625" style="3"/>
    <col min="14863" max="14863" width="52.5703125" style="3" customWidth="1"/>
    <col min="14864" max="14864" width="9.140625" style="3"/>
    <col min="14865" max="14865" width="12" style="3" customWidth="1"/>
    <col min="14866" max="14866" width="14.85546875" style="3" customWidth="1"/>
    <col min="14867" max="14867" width="14.7109375" style="3" customWidth="1"/>
    <col min="14868" max="15118" width="9.140625" style="3"/>
    <col min="15119" max="15119" width="52.5703125" style="3" customWidth="1"/>
    <col min="15120" max="15120" width="9.140625" style="3"/>
    <col min="15121" max="15121" width="12" style="3" customWidth="1"/>
    <col min="15122" max="15122" width="14.85546875" style="3" customWidth="1"/>
    <col min="15123" max="15123" width="14.7109375" style="3" customWidth="1"/>
    <col min="15124" max="15374" width="9.140625" style="3"/>
    <col min="15375" max="15375" width="52.5703125" style="3" customWidth="1"/>
    <col min="15376" max="15376" width="9.140625" style="3"/>
    <col min="15377" max="15377" width="12" style="3" customWidth="1"/>
    <col min="15378" max="15378" width="14.85546875" style="3" customWidth="1"/>
    <col min="15379" max="15379" width="14.7109375" style="3" customWidth="1"/>
    <col min="15380" max="15630" width="9.140625" style="3"/>
    <col min="15631" max="15631" width="52.5703125" style="3" customWidth="1"/>
    <col min="15632" max="15632" width="9.140625" style="3"/>
    <col min="15633" max="15633" width="12" style="3" customWidth="1"/>
    <col min="15634" max="15634" width="14.85546875" style="3" customWidth="1"/>
    <col min="15635" max="15635" width="14.7109375" style="3" customWidth="1"/>
    <col min="15636" max="15886" width="9.140625" style="3"/>
    <col min="15887" max="15887" width="52.5703125" style="3" customWidth="1"/>
    <col min="15888" max="15888" width="9.140625" style="3"/>
    <col min="15889" max="15889" width="12" style="3" customWidth="1"/>
    <col min="15890" max="15890" width="14.85546875" style="3" customWidth="1"/>
    <col min="15891" max="15891" width="14.7109375" style="3" customWidth="1"/>
    <col min="15892" max="16142" width="9.140625" style="3"/>
    <col min="16143" max="16143" width="52.5703125" style="3" customWidth="1"/>
    <col min="16144" max="16144" width="9.140625" style="3"/>
    <col min="16145" max="16145" width="12" style="3" customWidth="1"/>
    <col min="16146" max="16146" width="14.85546875" style="3" customWidth="1"/>
    <col min="16147" max="16147" width="14.7109375" style="3" customWidth="1"/>
    <col min="16148" max="16384" width="9.140625" style="3"/>
  </cols>
  <sheetData>
    <row r="1" spans="2:10" x14ac:dyDescent="0.25">
      <c r="B1" s="5"/>
      <c r="C1"/>
      <c r="D1"/>
      <c r="E1" s="50"/>
      <c r="F1" s="50"/>
      <c r="G1" s="50"/>
      <c r="H1" s="50"/>
      <c r="I1" s="50"/>
      <c r="J1" s="50"/>
    </row>
    <row r="2" spans="2:10" ht="23.25" x14ac:dyDescent="0.35">
      <c r="B2" s="118" t="s">
        <v>277</v>
      </c>
      <c r="C2" s="119"/>
      <c r="D2" s="119"/>
      <c r="E2" s="119"/>
      <c r="F2" s="119"/>
      <c r="G2" s="119"/>
      <c r="H2" s="119"/>
      <c r="I2" s="119"/>
      <c r="J2" s="51"/>
    </row>
    <row r="3" spans="2:10" x14ac:dyDescent="0.25">
      <c r="B3" s="5"/>
      <c r="C3"/>
      <c r="D3"/>
      <c r="E3" s="50"/>
      <c r="F3" s="50"/>
      <c r="G3" s="50"/>
      <c r="H3" s="50"/>
      <c r="I3" s="50"/>
      <c r="J3" s="50"/>
    </row>
    <row r="4" spans="2:10" ht="21" x14ac:dyDescent="0.25">
      <c r="B4" s="120" t="s">
        <v>30</v>
      </c>
      <c r="C4" s="119"/>
      <c r="D4"/>
      <c r="E4" s="50"/>
      <c r="F4" s="50"/>
      <c r="G4" s="50"/>
      <c r="H4" s="50"/>
      <c r="I4" s="50"/>
      <c r="J4" s="50"/>
    </row>
    <row r="5" spans="2:10" ht="15.75" customHeight="1" x14ac:dyDescent="0.25">
      <c r="B5" s="6" t="s">
        <v>31</v>
      </c>
      <c r="C5" s="124" t="s">
        <v>32</v>
      </c>
      <c r="D5" s="124"/>
      <c r="E5" s="124"/>
      <c r="F5" s="124"/>
      <c r="G5" s="124"/>
      <c r="H5" s="124"/>
      <c r="I5" s="125"/>
      <c r="J5" s="125"/>
    </row>
    <row r="6" spans="2:10" ht="15.75" x14ac:dyDescent="0.25">
      <c r="B6" s="6" t="s">
        <v>33</v>
      </c>
      <c r="C6" s="124" t="s">
        <v>34</v>
      </c>
      <c r="D6" s="124"/>
      <c r="E6" s="124"/>
      <c r="F6" s="124"/>
      <c r="G6" s="124"/>
      <c r="H6" s="124"/>
      <c r="I6" s="125"/>
      <c r="J6" s="125"/>
    </row>
    <row r="7" spans="2:10" ht="27.75" customHeight="1" x14ac:dyDescent="0.25">
      <c r="B7" s="6" t="s">
        <v>35</v>
      </c>
      <c r="C7" s="126" t="s">
        <v>54</v>
      </c>
      <c r="D7" s="126"/>
      <c r="E7" s="126"/>
      <c r="F7" s="126"/>
      <c r="G7" s="126"/>
      <c r="H7" s="127"/>
      <c r="I7" s="86"/>
      <c r="J7" s="86"/>
    </row>
    <row r="8" spans="2:10" ht="35.1" customHeight="1" x14ac:dyDescent="0.25">
      <c r="B8" s="6" t="s">
        <v>36</v>
      </c>
      <c r="C8" s="121" t="s">
        <v>62</v>
      </c>
      <c r="D8" s="122"/>
      <c r="E8" s="122"/>
      <c r="F8" s="122"/>
      <c r="G8" s="122"/>
      <c r="H8" s="122"/>
      <c r="I8" s="122"/>
      <c r="J8" s="123"/>
    </row>
    <row r="9" spans="2:10" ht="87" customHeight="1" x14ac:dyDescent="0.25">
      <c r="B9" s="6" t="s">
        <v>37</v>
      </c>
      <c r="C9" s="130" t="s">
        <v>53</v>
      </c>
      <c r="D9" s="131"/>
      <c r="E9" s="131"/>
      <c r="F9" s="131"/>
      <c r="G9" s="131"/>
      <c r="H9" s="131"/>
      <c r="I9" s="86"/>
      <c r="J9" s="86"/>
    </row>
    <row r="10" spans="2:10" ht="32.25" customHeight="1" x14ac:dyDescent="0.25">
      <c r="B10" s="7" t="s">
        <v>63</v>
      </c>
      <c r="C10" s="126" t="s">
        <v>278</v>
      </c>
      <c r="D10" s="126"/>
      <c r="E10" s="126"/>
      <c r="F10" s="126"/>
      <c r="G10" s="126"/>
      <c r="H10" s="126"/>
      <c r="I10" s="86"/>
      <c r="J10" s="86"/>
    </row>
    <row r="11" spans="2:10" ht="18.75" x14ac:dyDescent="0.3">
      <c r="B11" s="5"/>
      <c r="C11" s="2"/>
      <c r="D11" s="1"/>
      <c r="E11" s="52"/>
      <c r="F11" s="52"/>
      <c r="G11" s="52"/>
      <c r="H11" s="52"/>
      <c r="I11" s="52"/>
      <c r="J11" s="52"/>
    </row>
    <row r="12" spans="2:10" ht="24.95" customHeight="1" x14ac:dyDescent="0.25">
      <c r="B12" s="128" t="s">
        <v>38</v>
      </c>
      <c r="C12" s="129"/>
      <c r="D12" s="129"/>
      <c r="E12" s="129"/>
      <c r="F12" s="129"/>
      <c r="G12" s="129"/>
      <c r="H12" s="129"/>
      <c r="I12" s="85"/>
      <c r="J12" s="85"/>
    </row>
    <row r="13" spans="2:10" x14ac:dyDescent="0.25">
      <c r="B13" s="116" t="s">
        <v>39</v>
      </c>
      <c r="C13" s="117"/>
      <c r="D13" s="116" t="s">
        <v>40</v>
      </c>
      <c r="E13" s="116"/>
      <c r="F13" s="86"/>
      <c r="G13" s="86"/>
      <c r="H13" s="86"/>
      <c r="I13" s="86"/>
      <c r="J13" s="86"/>
    </row>
    <row r="14" spans="2:10" x14ac:dyDescent="0.25">
      <c r="B14" s="92" t="s">
        <v>41</v>
      </c>
      <c r="C14" s="86"/>
      <c r="D14" s="86" t="s">
        <v>65</v>
      </c>
      <c r="E14" s="86"/>
      <c r="F14" s="86"/>
      <c r="G14" s="86"/>
      <c r="H14" s="86"/>
      <c r="I14" s="86"/>
      <c r="J14" s="86"/>
    </row>
    <row r="15" spans="2:10" x14ac:dyDescent="0.25">
      <c r="B15" s="92" t="s">
        <v>42</v>
      </c>
      <c r="C15" s="86"/>
      <c r="D15" s="86" t="s">
        <v>43</v>
      </c>
      <c r="E15" s="86"/>
      <c r="F15" s="86"/>
      <c r="G15" s="86"/>
      <c r="H15" s="86"/>
      <c r="I15" s="86"/>
      <c r="J15" s="86"/>
    </row>
    <row r="16" spans="2:10" x14ac:dyDescent="0.25">
      <c r="B16" s="92" t="s">
        <v>44</v>
      </c>
      <c r="C16" s="86"/>
      <c r="D16" s="86" t="s">
        <v>28</v>
      </c>
      <c r="E16" s="86"/>
      <c r="F16" s="86"/>
      <c r="G16" s="86"/>
      <c r="H16" s="86"/>
      <c r="I16" s="86"/>
      <c r="J16" s="86"/>
    </row>
    <row r="17" spans="1:23" x14ac:dyDescent="0.25">
      <c r="B17" s="92" t="s">
        <v>45</v>
      </c>
      <c r="C17" s="86"/>
      <c r="D17" s="86" t="s">
        <v>196</v>
      </c>
      <c r="E17" s="86"/>
      <c r="F17" s="86"/>
      <c r="G17" s="86"/>
      <c r="H17" s="86"/>
      <c r="I17" s="86"/>
      <c r="J17" s="86"/>
    </row>
    <row r="18" spans="1:23" x14ac:dyDescent="0.25">
      <c r="B18" s="92" t="s">
        <v>46</v>
      </c>
      <c r="C18" s="86"/>
      <c r="D18" s="86" t="s">
        <v>26</v>
      </c>
      <c r="E18" s="86"/>
      <c r="F18" s="86"/>
      <c r="G18" s="86"/>
      <c r="H18" s="86"/>
      <c r="I18" s="86"/>
      <c r="J18" s="86"/>
    </row>
    <row r="19" spans="1:23" x14ac:dyDescent="0.25">
      <c r="B19" s="92" t="s">
        <v>47</v>
      </c>
      <c r="C19" s="86"/>
      <c r="D19" s="86" t="s">
        <v>68</v>
      </c>
      <c r="E19" s="86"/>
      <c r="F19" s="86"/>
      <c r="G19" s="86"/>
      <c r="H19" s="86"/>
      <c r="I19" s="86"/>
      <c r="J19" s="86"/>
    </row>
    <row r="20" spans="1:23" x14ac:dyDescent="0.25">
      <c r="B20" s="114" t="s">
        <v>55</v>
      </c>
      <c r="C20" s="89"/>
      <c r="D20" s="87" t="s">
        <v>19</v>
      </c>
      <c r="E20" s="88"/>
      <c r="F20" s="88"/>
      <c r="G20" s="88"/>
      <c r="H20" s="88"/>
      <c r="I20" s="88"/>
      <c r="J20" s="89"/>
    </row>
    <row r="21" spans="1:23" x14ac:dyDescent="0.25">
      <c r="B21" s="114" t="s">
        <v>56</v>
      </c>
      <c r="C21" s="89"/>
      <c r="D21" s="87" t="s">
        <v>27</v>
      </c>
      <c r="E21" s="88"/>
      <c r="F21" s="88"/>
      <c r="G21" s="88"/>
      <c r="H21" s="88"/>
      <c r="I21" s="88"/>
      <c r="J21" s="89"/>
    </row>
    <row r="22" spans="1:23" x14ac:dyDescent="0.25">
      <c r="B22" s="92" t="s">
        <v>48</v>
      </c>
      <c r="C22" s="86"/>
      <c r="D22" s="86" t="s">
        <v>25</v>
      </c>
      <c r="E22" s="86"/>
      <c r="F22" s="86"/>
      <c r="G22" s="86"/>
      <c r="H22" s="86"/>
      <c r="I22" s="86"/>
      <c r="J22" s="86"/>
    </row>
    <row r="23" spans="1:23" x14ac:dyDescent="0.25">
      <c r="B23" s="114" t="s">
        <v>59</v>
      </c>
      <c r="C23" s="89"/>
      <c r="D23" s="87" t="s">
        <v>20</v>
      </c>
      <c r="E23" s="88"/>
      <c r="F23" s="88"/>
      <c r="G23" s="88"/>
      <c r="H23" s="88"/>
      <c r="I23" s="88"/>
      <c r="J23" s="89"/>
    </row>
    <row r="24" spans="1:23" x14ac:dyDescent="0.25">
      <c r="B24" s="92" t="s">
        <v>49</v>
      </c>
      <c r="C24" s="86"/>
      <c r="D24" s="86" t="s">
        <v>21</v>
      </c>
      <c r="E24" s="86"/>
      <c r="F24" s="86"/>
      <c r="G24" s="86"/>
      <c r="H24" s="86"/>
      <c r="I24" s="86"/>
      <c r="J24" s="86"/>
    </row>
    <row r="25" spans="1:23" x14ac:dyDescent="0.25">
      <c r="B25" s="92" t="s">
        <v>50</v>
      </c>
      <c r="C25" s="86"/>
      <c r="D25" s="86" t="s">
        <v>18</v>
      </c>
      <c r="E25" s="86"/>
      <c r="F25" s="86"/>
      <c r="G25" s="86"/>
      <c r="H25" s="86"/>
      <c r="I25" s="86"/>
      <c r="J25" s="86"/>
    </row>
    <row r="26" spans="1:23" x14ac:dyDescent="0.25">
      <c r="B26" s="114" t="s">
        <v>57</v>
      </c>
      <c r="C26" s="89"/>
      <c r="D26" s="115" t="s">
        <v>67</v>
      </c>
      <c r="E26" s="88"/>
      <c r="F26" s="88"/>
      <c r="G26" s="88"/>
      <c r="H26" s="88"/>
      <c r="I26" s="88"/>
      <c r="J26" s="89"/>
    </row>
    <row r="27" spans="1:23" x14ac:dyDescent="0.25">
      <c r="B27" s="114" t="s">
        <v>58</v>
      </c>
      <c r="C27" s="89"/>
      <c r="D27" s="87" t="s">
        <v>22</v>
      </c>
      <c r="E27" s="88"/>
      <c r="F27" s="88"/>
      <c r="G27" s="88"/>
      <c r="H27" s="88"/>
      <c r="I27" s="88"/>
      <c r="J27" s="89"/>
    </row>
    <row r="28" spans="1:23" x14ac:dyDescent="0.25">
      <c r="B28" s="92" t="s">
        <v>60</v>
      </c>
      <c r="C28" s="86"/>
      <c r="D28" s="86" t="s">
        <v>29</v>
      </c>
      <c r="E28" s="86"/>
      <c r="F28" s="86"/>
      <c r="G28" s="86"/>
      <c r="H28" s="86"/>
      <c r="I28" s="86"/>
      <c r="J28" s="86"/>
    </row>
    <row r="29" spans="1:23" x14ac:dyDescent="0.25">
      <c r="B29" s="8"/>
      <c r="C29" s="9"/>
      <c r="D29" s="9"/>
      <c r="E29" s="53"/>
      <c r="F29" s="54"/>
      <c r="G29" s="53"/>
      <c r="H29" s="53"/>
      <c r="I29" s="53"/>
      <c r="J29" s="53"/>
    </row>
    <row r="30" spans="1:23" ht="21" x14ac:dyDescent="0.35">
      <c r="B30" s="93" t="s">
        <v>51</v>
      </c>
      <c r="C30" s="94"/>
      <c r="D30"/>
      <c r="E30" s="50"/>
      <c r="F30" s="50"/>
      <c r="G30" s="50"/>
      <c r="H30" s="50"/>
      <c r="I30" s="50"/>
      <c r="J30" s="50"/>
    </row>
    <row r="31" spans="1:23" ht="22.5" customHeight="1" thickBot="1" x14ac:dyDescent="0.3">
      <c r="A31" s="10"/>
      <c r="B31" s="84" t="s">
        <v>52</v>
      </c>
      <c r="C31" s="85"/>
      <c r="D31" s="85"/>
      <c r="E31" s="85"/>
      <c r="F31" s="85"/>
      <c r="G31" s="85"/>
      <c r="H31" s="55"/>
      <c r="I31" s="55"/>
      <c r="J31" s="55"/>
    </row>
    <row r="32" spans="1:23" s="4" customFormat="1" ht="78.75" customHeight="1" thickBot="1" x14ac:dyDescent="0.3">
      <c r="A32" s="23" t="s">
        <v>71</v>
      </c>
      <c r="B32" s="134" t="s">
        <v>17</v>
      </c>
      <c r="C32" s="135"/>
      <c r="D32" s="44" t="s">
        <v>0</v>
      </c>
      <c r="E32" s="24" t="s">
        <v>64</v>
      </c>
      <c r="F32" s="56" t="s">
        <v>1</v>
      </c>
      <c r="G32" s="56" t="s">
        <v>2</v>
      </c>
      <c r="H32" s="56" t="s">
        <v>12</v>
      </c>
      <c r="I32" s="56" t="s">
        <v>11</v>
      </c>
      <c r="J32" s="56" t="s">
        <v>7</v>
      </c>
      <c r="K32" s="56" t="s">
        <v>13</v>
      </c>
      <c r="L32" s="56" t="s">
        <v>15</v>
      </c>
      <c r="M32" s="56" t="s">
        <v>8</v>
      </c>
      <c r="N32" s="56" t="s">
        <v>5</v>
      </c>
      <c r="O32" s="56" t="s">
        <v>4</v>
      </c>
      <c r="P32" s="56" t="s">
        <v>6</v>
      </c>
      <c r="Q32" s="56" t="s">
        <v>3</v>
      </c>
      <c r="R32" s="56" t="s">
        <v>9</v>
      </c>
      <c r="S32" s="56" t="s">
        <v>10</v>
      </c>
      <c r="T32" s="56" t="s">
        <v>14</v>
      </c>
      <c r="U32" s="25" t="s">
        <v>24</v>
      </c>
      <c r="V32" s="132" t="s">
        <v>23</v>
      </c>
      <c r="W32" s="132" t="s">
        <v>61</v>
      </c>
    </row>
    <row r="33" spans="1:23" x14ac:dyDescent="0.25">
      <c r="A33" s="39"/>
      <c r="B33" s="136" t="s">
        <v>72</v>
      </c>
      <c r="C33" s="137"/>
      <c r="D33" s="63" t="s">
        <v>0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37" t="s">
        <v>16</v>
      </c>
      <c r="V33" s="133"/>
      <c r="W33" s="133"/>
    </row>
    <row r="34" spans="1:23" x14ac:dyDescent="0.25">
      <c r="A34" s="71">
        <v>180</v>
      </c>
      <c r="B34" s="90" t="s">
        <v>187</v>
      </c>
      <c r="C34" s="91"/>
      <c r="D34" s="45" t="s">
        <v>73</v>
      </c>
      <c r="E34" s="21"/>
      <c r="F34" s="12"/>
      <c r="G34" s="12">
        <v>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>
        <v>1</v>
      </c>
      <c r="T34" s="12"/>
      <c r="U34" s="26">
        <f t="shared" ref="U34:U97" si="0">SUM(F34:T34)</f>
        <v>2</v>
      </c>
      <c r="V34" s="11"/>
      <c r="W34" s="11">
        <f>ROUND(U34*V34,2)</f>
        <v>0</v>
      </c>
    </row>
    <row r="35" spans="1:23" x14ac:dyDescent="0.25">
      <c r="A35" s="71">
        <v>180</v>
      </c>
      <c r="B35" s="90" t="s">
        <v>188</v>
      </c>
      <c r="C35" s="91"/>
      <c r="D35" s="45" t="s">
        <v>74</v>
      </c>
      <c r="E35" s="2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v>1</v>
      </c>
      <c r="S35" s="12"/>
      <c r="T35" s="12"/>
      <c r="U35" s="26">
        <f t="shared" si="0"/>
        <v>1</v>
      </c>
      <c r="V35" s="11"/>
      <c r="W35" s="11">
        <f t="shared" ref="W35:W36" si="1">ROUND(U35*V35,2)</f>
        <v>0</v>
      </c>
    </row>
    <row r="36" spans="1:23" s="15" customFormat="1" x14ac:dyDescent="0.25">
      <c r="A36" s="71">
        <v>179</v>
      </c>
      <c r="B36" s="90" t="s">
        <v>189</v>
      </c>
      <c r="C36" s="91"/>
      <c r="D36" s="17" t="s">
        <v>74</v>
      </c>
      <c r="E36" s="12"/>
      <c r="F36" s="12">
        <v>50</v>
      </c>
      <c r="G36" s="12">
        <v>14</v>
      </c>
      <c r="H36" s="12">
        <v>8</v>
      </c>
      <c r="I36" s="12">
        <v>8</v>
      </c>
      <c r="J36" s="12">
        <v>3</v>
      </c>
      <c r="K36" s="12">
        <v>5</v>
      </c>
      <c r="L36" s="12">
        <v>10</v>
      </c>
      <c r="M36" s="12">
        <v>11</v>
      </c>
      <c r="N36" s="12">
        <v>10</v>
      </c>
      <c r="O36" s="12"/>
      <c r="P36" s="12"/>
      <c r="Q36" s="12">
        <v>18</v>
      </c>
      <c r="R36" s="12">
        <v>10</v>
      </c>
      <c r="S36" s="12">
        <v>40</v>
      </c>
      <c r="T36" s="12">
        <v>15</v>
      </c>
      <c r="U36" s="26">
        <f t="shared" si="0"/>
        <v>202</v>
      </c>
      <c r="V36" s="28"/>
      <c r="W36" s="11">
        <f t="shared" si="1"/>
        <v>0</v>
      </c>
    </row>
    <row r="37" spans="1:23" x14ac:dyDescent="0.25">
      <c r="A37" s="40"/>
      <c r="B37" s="107" t="s">
        <v>75</v>
      </c>
      <c r="C37" s="108"/>
      <c r="D37" s="13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60"/>
      <c r="V37" s="14"/>
      <c r="W37" s="14"/>
    </row>
    <row r="38" spans="1:23" s="15" customFormat="1" x14ac:dyDescent="0.25">
      <c r="A38" s="71">
        <v>120</v>
      </c>
      <c r="B38" s="99" t="s">
        <v>216</v>
      </c>
      <c r="C38" s="100"/>
      <c r="D38" s="12" t="s">
        <v>76</v>
      </c>
      <c r="E38" s="12"/>
      <c r="F38" s="12"/>
      <c r="G38" s="12"/>
      <c r="H38" s="12"/>
      <c r="I38" s="12"/>
      <c r="J38" s="12">
        <v>5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6">
        <f t="shared" si="0"/>
        <v>5</v>
      </c>
      <c r="V38" s="28"/>
      <c r="W38" s="11">
        <f t="shared" ref="W38:W60" si="2">ROUND(U38*V38,2)</f>
        <v>0</v>
      </c>
    </row>
    <row r="39" spans="1:23" x14ac:dyDescent="0.25">
      <c r="A39" s="71">
        <v>182</v>
      </c>
      <c r="B39" s="99" t="s">
        <v>133</v>
      </c>
      <c r="C39" s="100"/>
      <c r="D39" s="12" t="s">
        <v>76</v>
      </c>
      <c r="E39" s="2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v>20</v>
      </c>
      <c r="R39" s="12"/>
      <c r="S39" s="12"/>
      <c r="T39" s="12"/>
      <c r="U39" s="26">
        <f t="shared" si="0"/>
        <v>20</v>
      </c>
      <c r="V39" s="28"/>
      <c r="W39" s="11">
        <f t="shared" si="2"/>
        <v>0</v>
      </c>
    </row>
    <row r="40" spans="1:23" x14ac:dyDescent="0.25">
      <c r="A40" s="71">
        <v>136</v>
      </c>
      <c r="B40" s="76" t="s">
        <v>199</v>
      </c>
      <c r="C40" s="77"/>
      <c r="D40" s="12" t="s">
        <v>76</v>
      </c>
      <c r="E40" s="2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>
        <v>10</v>
      </c>
      <c r="U40" s="26">
        <f t="shared" si="0"/>
        <v>10</v>
      </c>
      <c r="V40" s="28"/>
      <c r="W40" s="11">
        <f t="shared" si="2"/>
        <v>0</v>
      </c>
    </row>
    <row r="41" spans="1:23" ht="14.25" customHeight="1" x14ac:dyDescent="0.25">
      <c r="A41" s="71">
        <v>134</v>
      </c>
      <c r="B41" s="76" t="s">
        <v>147</v>
      </c>
      <c r="C41" s="77"/>
      <c r="D41" s="12" t="s">
        <v>76</v>
      </c>
      <c r="E41" s="21"/>
      <c r="F41" s="21">
        <v>3</v>
      </c>
      <c r="G41" s="12"/>
      <c r="H41" s="12">
        <v>2</v>
      </c>
      <c r="I41" s="12"/>
      <c r="J41" s="12"/>
      <c r="K41" s="12">
        <v>10</v>
      </c>
      <c r="L41" s="12"/>
      <c r="M41" s="12"/>
      <c r="N41" s="12"/>
      <c r="O41" s="12"/>
      <c r="P41" s="12">
        <v>10</v>
      </c>
      <c r="Q41" s="12"/>
      <c r="R41" s="12">
        <v>10</v>
      </c>
      <c r="S41" s="12"/>
      <c r="T41" s="12"/>
      <c r="U41" s="26">
        <f t="shared" si="0"/>
        <v>35</v>
      </c>
      <c r="V41" s="28"/>
      <c r="W41" s="11">
        <f t="shared" si="2"/>
        <v>0</v>
      </c>
    </row>
    <row r="42" spans="1:23" ht="14.25" customHeight="1" x14ac:dyDescent="0.25">
      <c r="A42" s="71">
        <v>134</v>
      </c>
      <c r="B42" s="48" t="s">
        <v>185</v>
      </c>
      <c r="C42" s="49"/>
      <c r="D42" s="12" t="s">
        <v>76</v>
      </c>
      <c r="E42" s="21"/>
      <c r="F42" s="2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>
        <v>5</v>
      </c>
      <c r="S42" s="12"/>
      <c r="T42" s="12"/>
      <c r="U42" s="26">
        <f t="shared" si="0"/>
        <v>5</v>
      </c>
      <c r="V42" s="28"/>
      <c r="W42" s="11">
        <f t="shared" si="2"/>
        <v>0</v>
      </c>
    </row>
    <row r="43" spans="1:23" ht="14.25" customHeight="1" x14ac:dyDescent="0.25">
      <c r="A43" s="71">
        <v>134</v>
      </c>
      <c r="B43" s="48" t="s">
        <v>186</v>
      </c>
      <c r="C43" s="49"/>
      <c r="D43" s="12" t="s">
        <v>76</v>
      </c>
      <c r="E43" s="21"/>
      <c r="F43" s="2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>
        <v>5</v>
      </c>
      <c r="S43" s="12"/>
      <c r="T43" s="12"/>
      <c r="U43" s="26">
        <f t="shared" si="0"/>
        <v>5</v>
      </c>
      <c r="V43" s="28"/>
      <c r="W43" s="11">
        <f t="shared" si="2"/>
        <v>0</v>
      </c>
    </row>
    <row r="44" spans="1:23" ht="14.25" customHeight="1" x14ac:dyDescent="0.25">
      <c r="A44" s="71">
        <v>133</v>
      </c>
      <c r="B44" s="110" t="s">
        <v>148</v>
      </c>
      <c r="C44" s="145"/>
      <c r="D44" s="12" t="s">
        <v>76</v>
      </c>
      <c r="E44" s="21"/>
      <c r="F44" s="21">
        <v>3</v>
      </c>
      <c r="G44" s="12"/>
      <c r="H44" s="12">
        <v>1</v>
      </c>
      <c r="I44" s="12"/>
      <c r="J44" s="12"/>
      <c r="K44" s="12">
        <v>10</v>
      </c>
      <c r="L44" s="12"/>
      <c r="M44" s="12"/>
      <c r="N44" s="12"/>
      <c r="O44" s="12"/>
      <c r="P44" s="12"/>
      <c r="Q44" s="12"/>
      <c r="R44" s="12"/>
      <c r="S44" s="12"/>
      <c r="T44" s="12"/>
      <c r="U44" s="26">
        <f t="shared" si="0"/>
        <v>14</v>
      </c>
      <c r="V44" s="28"/>
      <c r="W44" s="11">
        <f t="shared" si="2"/>
        <v>0</v>
      </c>
    </row>
    <row r="45" spans="1:23" ht="14.25" customHeight="1" x14ac:dyDescent="0.25">
      <c r="A45" s="71">
        <v>132</v>
      </c>
      <c r="B45" s="110" t="s">
        <v>134</v>
      </c>
      <c r="C45" s="145"/>
      <c r="D45" s="12" t="s">
        <v>76</v>
      </c>
      <c r="E45" s="21"/>
      <c r="F45" s="21">
        <v>160</v>
      </c>
      <c r="G45" s="12"/>
      <c r="H45" s="12">
        <v>10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6">
        <f t="shared" si="0"/>
        <v>170</v>
      </c>
      <c r="V45" s="28"/>
      <c r="W45" s="11">
        <f t="shared" si="2"/>
        <v>0</v>
      </c>
    </row>
    <row r="46" spans="1:23" ht="14.25" customHeight="1" x14ac:dyDescent="0.25">
      <c r="A46" s="71">
        <v>132</v>
      </c>
      <c r="B46" s="110" t="s">
        <v>135</v>
      </c>
      <c r="C46" s="145"/>
      <c r="D46" s="12" t="s">
        <v>76</v>
      </c>
      <c r="E46" s="21"/>
      <c r="F46" s="21">
        <v>10</v>
      </c>
      <c r="G46" s="12"/>
      <c r="H46" s="12"/>
      <c r="I46" s="12"/>
      <c r="J46" s="12"/>
      <c r="K46" s="12">
        <v>5</v>
      </c>
      <c r="L46" s="12"/>
      <c r="M46" s="12"/>
      <c r="N46" s="12"/>
      <c r="O46" s="12"/>
      <c r="P46" s="12"/>
      <c r="Q46" s="12"/>
      <c r="R46" s="12"/>
      <c r="S46" s="12"/>
      <c r="T46" s="12"/>
      <c r="U46" s="26">
        <f t="shared" si="0"/>
        <v>15</v>
      </c>
      <c r="V46" s="28"/>
      <c r="W46" s="11">
        <f t="shared" si="2"/>
        <v>0</v>
      </c>
    </row>
    <row r="47" spans="1:23" ht="14.25" customHeight="1" x14ac:dyDescent="0.25">
      <c r="A47" s="71">
        <v>132</v>
      </c>
      <c r="B47" s="138" t="s">
        <v>136</v>
      </c>
      <c r="C47" s="113"/>
      <c r="D47" s="12" t="s">
        <v>76</v>
      </c>
      <c r="E47" s="21"/>
      <c r="F47" s="21"/>
      <c r="G47" s="12"/>
      <c r="H47" s="12"/>
      <c r="I47" s="12"/>
      <c r="J47" s="12"/>
      <c r="K47" s="12">
        <v>5</v>
      </c>
      <c r="L47" s="12"/>
      <c r="M47" s="12"/>
      <c r="N47" s="12"/>
      <c r="O47" s="12"/>
      <c r="P47" s="12"/>
      <c r="Q47" s="12"/>
      <c r="R47" s="12"/>
      <c r="S47" s="12"/>
      <c r="T47" s="12"/>
      <c r="U47" s="26">
        <f t="shared" si="0"/>
        <v>5</v>
      </c>
      <c r="V47" s="28"/>
      <c r="W47" s="11">
        <f t="shared" si="2"/>
        <v>0</v>
      </c>
    </row>
    <row r="48" spans="1:23" ht="14.25" customHeight="1" x14ac:dyDescent="0.25">
      <c r="A48" s="71">
        <v>162</v>
      </c>
      <c r="B48" s="138" t="s">
        <v>217</v>
      </c>
      <c r="C48" s="113"/>
      <c r="D48" s="12" t="s">
        <v>76</v>
      </c>
      <c r="E48" s="21"/>
      <c r="F48" s="21">
        <v>25</v>
      </c>
      <c r="G48" s="12"/>
      <c r="H48" s="12"/>
      <c r="I48" s="12"/>
      <c r="J48" s="12"/>
      <c r="K48" s="12"/>
      <c r="L48" s="12"/>
      <c r="M48" s="12"/>
      <c r="N48" s="12"/>
      <c r="O48" s="12"/>
      <c r="P48" s="12">
        <v>50</v>
      </c>
      <c r="Q48" s="12"/>
      <c r="R48" s="12"/>
      <c r="S48" s="12"/>
      <c r="T48" s="12"/>
      <c r="U48" s="26">
        <f t="shared" si="0"/>
        <v>75</v>
      </c>
      <c r="V48" s="28"/>
      <c r="W48" s="11">
        <f t="shared" si="2"/>
        <v>0</v>
      </c>
    </row>
    <row r="49" spans="1:23" ht="14.25" customHeight="1" x14ac:dyDescent="0.25">
      <c r="A49" s="71">
        <v>163</v>
      </c>
      <c r="B49" s="101" t="s">
        <v>137</v>
      </c>
      <c r="C49" s="102"/>
      <c r="D49" s="12" t="s">
        <v>76</v>
      </c>
      <c r="E49" s="21"/>
      <c r="F49" s="21">
        <v>75</v>
      </c>
      <c r="G49" s="12"/>
      <c r="H49" s="12">
        <v>50</v>
      </c>
      <c r="I49" s="12"/>
      <c r="J49" s="12"/>
      <c r="K49" s="12"/>
      <c r="L49" s="12">
        <v>50</v>
      </c>
      <c r="M49" s="12"/>
      <c r="N49" s="12"/>
      <c r="O49" s="12"/>
      <c r="P49" s="12">
        <v>5</v>
      </c>
      <c r="Q49" s="12"/>
      <c r="R49" s="12">
        <v>40</v>
      </c>
      <c r="S49" s="12"/>
      <c r="T49" s="12"/>
      <c r="U49" s="26">
        <f t="shared" si="0"/>
        <v>220</v>
      </c>
      <c r="V49" s="28"/>
      <c r="W49" s="11">
        <f t="shared" si="2"/>
        <v>0</v>
      </c>
    </row>
    <row r="50" spans="1:23" ht="14.25" customHeight="1" x14ac:dyDescent="0.25">
      <c r="A50" s="71">
        <v>163</v>
      </c>
      <c r="B50" s="101" t="s">
        <v>179</v>
      </c>
      <c r="C50" s="102"/>
      <c r="D50" s="12" t="s">
        <v>76</v>
      </c>
      <c r="E50" s="21"/>
      <c r="F50" s="21"/>
      <c r="G50" s="12">
        <v>50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6">
        <f t="shared" si="0"/>
        <v>50</v>
      </c>
      <c r="V50" s="28"/>
      <c r="W50" s="11">
        <f t="shared" si="2"/>
        <v>0</v>
      </c>
    </row>
    <row r="51" spans="1:23" ht="14.25" customHeight="1" x14ac:dyDescent="0.25">
      <c r="A51" s="71">
        <v>163</v>
      </c>
      <c r="B51" s="101" t="s">
        <v>180</v>
      </c>
      <c r="C51" s="102"/>
      <c r="D51" s="12" t="s">
        <v>76</v>
      </c>
      <c r="E51" s="21"/>
      <c r="F51" s="21"/>
      <c r="G51" s="12">
        <v>50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6">
        <f t="shared" si="0"/>
        <v>50</v>
      </c>
      <c r="V51" s="28"/>
      <c r="W51" s="11">
        <f t="shared" si="2"/>
        <v>0</v>
      </c>
    </row>
    <row r="52" spans="1:23" x14ac:dyDescent="0.25">
      <c r="A52" s="71">
        <v>153</v>
      </c>
      <c r="B52" s="101" t="s">
        <v>218</v>
      </c>
      <c r="C52" s="102"/>
      <c r="D52" s="12" t="s">
        <v>76</v>
      </c>
      <c r="E52" s="21"/>
      <c r="F52" s="21">
        <v>25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50</v>
      </c>
      <c r="S52" s="12">
        <v>100</v>
      </c>
      <c r="T52" s="12"/>
      <c r="U52" s="26">
        <f t="shared" si="0"/>
        <v>175</v>
      </c>
      <c r="V52" s="28"/>
      <c r="W52" s="11">
        <f t="shared" si="2"/>
        <v>0</v>
      </c>
    </row>
    <row r="53" spans="1:23" s="15" customFormat="1" x14ac:dyDescent="0.25">
      <c r="A53" s="71">
        <v>153</v>
      </c>
      <c r="B53" s="105" t="s">
        <v>219</v>
      </c>
      <c r="C53" s="106"/>
      <c r="D53" s="12" t="s">
        <v>76</v>
      </c>
      <c r="E53" s="21"/>
      <c r="F53" s="21"/>
      <c r="G53" s="12">
        <v>100</v>
      </c>
      <c r="H53" s="12">
        <v>250</v>
      </c>
      <c r="I53" s="12"/>
      <c r="J53" s="12">
        <v>30</v>
      </c>
      <c r="K53" s="12">
        <v>200</v>
      </c>
      <c r="L53" s="12">
        <v>50</v>
      </c>
      <c r="M53" s="12"/>
      <c r="N53" s="12">
        <v>250</v>
      </c>
      <c r="O53" s="12"/>
      <c r="P53" s="12"/>
      <c r="Q53" s="12"/>
      <c r="R53" s="12">
        <v>100</v>
      </c>
      <c r="S53" s="12"/>
      <c r="T53" s="12">
        <v>500</v>
      </c>
      <c r="U53" s="26">
        <f t="shared" si="0"/>
        <v>1480</v>
      </c>
      <c r="V53" s="28"/>
      <c r="W53" s="11">
        <f t="shared" si="2"/>
        <v>0</v>
      </c>
    </row>
    <row r="54" spans="1:23" s="15" customFormat="1" x14ac:dyDescent="0.25">
      <c r="A54" s="71">
        <v>153</v>
      </c>
      <c r="B54" s="105" t="s">
        <v>220</v>
      </c>
      <c r="C54" s="106"/>
      <c r="D54" s="12" t="s">
        <v>76</v>
      </c>
      <c r="E54" s="21"/>
      <c r="F54" s="21"/>
      <c r="G54" s="12">
        <v>50</v>
      </c>
      <c r="H54" s="12"/>
      <c r="I54" s="12"/>
      <c r="J54" s="12"/>
      <c r="K54" s="12"/>
      <c r="L54" s="12"/>
      <c r="M54" s="12"/>
      <c r="N54" s="12"/>
      <c r="O54" s="12">
        <v>250</v>
      </c>
      <c r="P54" s="12"/>
      <c r="Q54" s="12"/>
      <c r="R54" s="12">
        <v>50</v>
      </c>
      <c r="S54" s="12"/>
      <c r="T54" s="12"/>
      <c r="U54" s="26">
        <f t="shared" si="0"/>
        <v>350</v>
      </c>
      <c r="V54" s="28"/>
      <c r="W54" s="11">
        <f t="shared" si="2"/>
        <v>0</v>
      </c>
    </row>
    <row r="55" spans="1:23" s="15" customFormat="1" x14ac:dyDescent="0.25">
      <c r="A55" s="71">
        <v>153</v>
      </c>
      <c r="B55" s="105" t="s">
        <v>221</v>
      </c>
      <c r="C55" s="106"/>
      <c r="D55" s="12" t="s">
        <v>76</v>
      </c>
      <c r="E55" s="21"/>
      <c r="F55" s="21"/>
      <c r="G55" s="12">
        <v>50</v>
      </c>
      <c r="H55" s="12"/>
      <c r="I55" s="12"/>
      <c r="J55" s="12"/>
      <c r="K55" s="12"/>
      <c r="L55" s="12"/>
      <c r="M55" s="12"/>
      <c r="N55" s="12"/>
      <c r="O55" s="12">
        <v>250</v>
      </c>
      <c r="P55" s="12"/>
      <c r="Q55" s="12"/>
      <c r="R55" s="12"/>
      <c r="S55" s="12"/>
      <c r="T55" s="12"/>
      <c r="U55" s="26">
        <f t="shared" si="0"/>
        <v>300</v>
      </c>
      <c r="V55" s="28"/>
      <c r="W55" s="11">
        <f t="shared" si="2"/>
        <v>0</v>
      </c>
    </row>
    <row r="56" spans="1:23" s="15" customFormat="1" x14ac:dyDescent="0.25">
      <c r="A56" s="71">
        <v>153</v>
      </c>
      <c r="B56" s="105" t="s">
        <v>222</v>
      </c>
      <c r="C56" s="106"/>
      <c r="D56" s="12" t="s">
        <v>76</v>
      </c>
      <c r="E56" s="21"/>
      <c r="F56" s="21"/>
      <c r="G56" s="12">
        <v>50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>
        <v>50</v>
      </c>
      <c r="S56" s="12"/>
      <c r="T56" s="12"/>
      <c r="U56" s="26">
        <f t="shared" si="0"/>
        <v>100</v>
      </c>
      <c r="V56" s="28"/>
      <c r="W56" s="11">
        <f t="shared" si="2"/>
        <v>0</v>
      </c>
    </row>
    <row r="57" spans="1:23" s="15" customFormat="1" x14ac:dyDescent="0.25">
      <c r="A57" s="71">
        <v>153</v>
      </c>
      <c r="B57" s="105" t="s">
        <v>223</v>
      </c>
      <c r="C57" s="106"/>
      <c r="D57" s="12" t="s">
        <v>76</v>
      </c>
      <c r="E57" s="21"/>
      <c r="F57" s="2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>
        <v>50</v>
      </c>
      <c r="S57" s="12"/>
      <c r="T57" s="12"/>
      <c r="U57" s="26">
        <f t="shared" si="0"/>
        <v>50</v>
      </c>
      <c r="V57" s="28"/>
      <c r="W57" s="11">
        <f t="shared" si="2"/>
        <v>0</v>
      </c>
    </row>
    <row r="58" spans="1:23" x14ac:dyDescent="0.25">
      <c r="A58" s="71">
        <v>183</v>
      </c>
      <c r="B58" s="105" t="s">
        <v>138</v>
      </c>
      <c r="C58" s="106"/>
      <c r="D58" s="12" t="s">
        <v>76</v>
      </c>
      <c r="E58" s="21"/>
      <c r="F58" s="21"/>
      <c r="G58" s="12"/>
      <c r="H58" s="12">
        <v>10</v>
      </c>
      <c r="I58" s="12"/>
      <c r="J58" s="12"/>
      <c r="K58" s="12">
        <v>10</v>
      </c>
      <c r="L58" s="12"/>
      <c r="M58" s="12"/>
      <c r="N58" s="12"/>
      <c r="O58" s="12"/>
      <c r="P58" s="12">
        <v>10</v>
      </c>
      <c r="Q58" s="12"/>
      <c r="R58" s="12">
        <v>30</v>
      </c>
      <c r="S58" s="12">
        <v>50</v>
      </c>
      <c r="T58" s="12"/>
      <c r="U58" s="26">
        <f t="shared" si="0"/>
        <v>110</v>
      </c>
      <c r="V58" s="28"/>
      <c r="W58" s="11">
        <f t="shared" si="2"/>
        <v>0</v>
      </c>
    </row>
    <row r="59" spans="1:23" x14ac:dyDescent="0.25">
      <c r="A59" s="71">
        <v>184</v>
      </c>
      <c r="B59" s="105" t="s">
        <v>139</v>
      </c>
      <c r="C59" s="106"/>
      <c r="D59" s="12" t="s">
        <v>76</v>
      </c>
      <c r="E59" s="21"/>
      <c r="F59" s="21">
        <v>26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26">
        <f t="shared" si="0"/>
        <v>26</v>
      </c>
      <c r="V59" s="28"/>
      <c r="W59" s="11">
        <f t="shared" si="2"/>
        <v>0</v>
      </c>
    </row>
    <row r="60" spans="1:23" x14ac:dyDescent="0.25">
      <c r="A60" s="71">
        <v>137</v>
      </c>
      <c r="B60" s="76" t="s">
        <v>224</v>
      </c>
      <c r="C60" s="77"/>
      <c r="D60" s="12" t="s">
        <v>76</v>
      </c>
      <c r="E60" s="2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v>20</v>
      </c>
      <c r="R60" s="12"/>
      <c r="S60" s="12"/>
      <c r="T60" s="12"/>
      <c r="U60" s="26">
        <f t="shared" si="0"/>
        <v>20</v>
      </c>
      <c r="V60" s="28"/>
      <c r="W60" s="11">
        <f t="shared" si="2"/>
        <v>0</v>
      </c>
    </row>
    <row r="61" spans="1:23" x14ac:dyDescent="0.25">
      <c r="A61" s="40"/>
      <c r="B61" s="140" t="s">
        <v>77</v>
      </c>
      <c r="C61" s="141"/>
      <c r="D61" s="43"/>
      <c r="E61" s="61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27"/>
      <c r="V61" s="14"/>
      <c r="W61" s="14"/>
    </row>
    <row r="62" spans="1:23" x14ac:dyDescent="0.25">
      <c r="A62" s="71">
        <v>107</v>
      </c>
      <c r="B62" s="139" t="s">
        <v>146</v>
      </c>
      <c r="C62" s="111"/>
      <c r="D62" s="21" t="s">
        <v>78</v>
      </c>
      <c r="E62" s="18" t="s">
        <v>79</v>
      </c>
      <c r="F62" s="12"/>
      <c r="G62" s="12"/>
      <c r="H62" s="12"/>
      <c r="I62" s="12"/>
      <c r="J62" s="12"/>
      <c r="K62" s="12"/>
      <c r="L62" s="12">
        <v>1</v>
      </c>
      <c r="M62" s="12"/>
      <c r="N62" s="12"/>
      <c r="O62" s="12"/>
      <c r="P62" s="12"/>
      <c r="Q62" s="12"/>
      <c r="R62" s="12">
        <v>3</v>
      </c>
      <c r="S62" s="12"/>
      <c r="T62" s="12"/>
      <c r="U62" s="26">
        <f t="shared" si="0"/>
        <v>4</v>
      </c>
      <c r="V62" s="28"/>
      <c r="W62" s="11">
        <f t="shared" ref="W62:W80" si="3">ROUND(U62*V62,2)</f>
        <v>0</v>
      </c>
    </row>
    <row r="63" spans="1:23" x14ac:dyDescent="0.25">
      <c r="A63" s="71">
        <v>108</v>
      </c>
      <c r="B63" s="103" t="s">
        <v>200</v>
      </c>
      <c r="C63" s="104"/>
      <c r="D63" s="21" t="s">
        <v>78</v>
      </c>
      <c r="E63" s="18" t="s">
        <v>80</v>
      </c>
      <c r="F63" s="12">
        <v>15</v>
      </c>
      <c r="G63" s="12"/>
      <c r="H63" s="12"/>
      <c r="I63" s="12">
        <v>4</v>
      </c>
      <c r="J63" s="12"/>
      <c r="K63" s="12"/>
      <c r="L63" s="12">
        <v>10</v>
      </c>
      <c r="M63" s="12"/>
      <c r="N63" s="12"/>
      <c r="O63" s="12"/>
      <c r="P63" s="12"/>
      <c r="Q63" s="12"/>
      <c r="R63" s="12"/>
      <c r="S63" s="12"/>
      <c r="T63" s="12">
        <v>2</v>
      </c>
      <c r="U63" s="26">
        <f t="shared" si="0"/>
        <v>31</v>
      </c>
      <c r="V63" s="28"/>
      <c r="W63" s="11">
        <f t="shared" si="3"/>
        <v>0</v>
      </c>
    </row>
    <row r="64" spans="1:23" x14ac:dyDescent="0.25">
      <c r="A64" s="71">
        <v>107</v>
      </c>
      <c r="B64" s="142" t="s">
        <v>140</v>
      </c>
      <c r="C64" s="143"/>
      <c r="D64" s="21" t="s">
        <v>78</v>
      </c>
      <c r="E64" s="18" t="s">
        <v>79</v>
      </c>
      <c r="F64" s="12">
        <v>50</v>
      </c>
      <c r="G64" s="12"/>
      <c r="H64" s="12">
        <v>4</v>
      </c>
      <c r="I64" s="12"/>
      <c r="J64" s="12"/>
      <c r="K64" s="12"/>
      <c r="L64" s="12">
        <v>8</v>
      </c>
      <c r="M64" s="12"/>
      <c r="N64" s="12"/>
      <c r="O64" s="12"/>
      <c r="P64" s="12"/>
      <c r="Q64" s="12">
        <v>35</v>
      </c>
      <c r="R64" s="12">
        <v>6</v>
      </c>
      <c r="S64" s="12"/>
      <c r="T64" s="12">
        <v>5</v>
      </c>
      <c r="U64" s="26">
        <f t="shared" si="0"/>
        <v>108</v>
      </c>
      <c r="V64" s="28"/>
      <c r="W64" s="11">
        <f t="shared" si="3"/>
        <v>0</v>
      </c>
    </row>
    <row r="65" spans="1:23" x14ac:dyDescent="0.25">
      <c r="A65" s="71">
        <v>107</v>
      </c>
      <c r="B65" s="110" t="s">
        <v>141</v>
      </c>
      <c r="C65" s="111"/>
      <c r="D65" s="21" t="s">
        <v>81</v>
      </c>
      <c r="E65" s="18" t="s">
        <v>79</v>
      </c>
      <c r="F65" s="12">
        <v>10</v>
      </c>
      <c r="G65" s="12"/>
      <c r="H65" s="12">
        <v>1</v>
      </c>
      <c r="I65" s="12"/>
      <c r="J65" s="12"/>
      <c r="K65" s="12">
        <v>3</v>
      </c>
      <c r="L65" s="12"/>
      <c r="M65" s="12"/>
      <c r="N65" s="12"/>
      <c r="O65" s="12"/>
      <c r="P65" s="12"/>
      <c r="Q65" s="12"/>
      <c r="R65" s="12"/>
      <c r="S65" s="12">
        <v>8</v>
      </c>
      <c r="T65" s="12"/>
      <c r="U65" s="26">
        <f t="shared" si="0"/>
        <v>22</v>
      </c>
      <c r="V65" s="28"/>
      <c r="W65" s="11">
        <f t="shared" si="3"/>
        <v>0</v>
      </c>
    </row>
    <row r="66" spans="1:23" x14ac:dyDescent="0.25">
      <c r="A66" s="71">
        <v>107</v>
      </c>
      <c r="B66" s="110" t="s">
        <v>82</v>
      </c>
      <c r="C66" s="111"/>
      <c r="D66" s="21" t="s">
        <v>78</v>
      </c>
      <c r="E66" s="18" t="s">
        <v>83</v>
      </c>
      <c r="F66" s="12">
        <v>3</v>
      </c>
      <c r="G66" s="12"/>
      <c r="H66" s="12">
        <v>1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26">
        <f t="shared" si="0"/>
        <v>4</v>
      </c>
      <c r="V66" s="28"/>
      <c r="W66" s="11">
        <f t="shared" si="3"/>
        <v>0</v>
      </c>
    </row>
    <row r="67" spans="1:23" x14ac:dyDescent="0.25">
      <c r="A67" s="71">
        <v>106</v>
      </c>
      <c r="B67" s="110" t="s">
        <v>142</v>
      </c>
      <c r="C67" s="111"/>
      <c r="D67" s="21" t="s">
        <v>78</v>
      </c>
      <c r="E67" s="18" t="s">
        <v>79</v>
      </c>
      <c r="F67" s="12">
        <v>25</v>
      </c>
      <c r="G67" s="12"/>
      <c r="H67" s="12"/>
      <c r="I67" s="12">
        <v>1</v>
      </c>
      <c r="J67" s="12"/>
      <c r="K67" s="12"/>
      <c r="L67" s="12"/>
      <c r="M67" s="12"/>
      <c r="N67" s="12"/>
      <c r="O67" s="12"/>
      <c r="P67" s="12"/>
      <c r="Q67" s="12"/>
      <c r="R67" s="12"/>
      <c r="S67" s="12">
        <v>1</v>
      </c>
      <c r="T67" s="12"/>
      <c r="U67" s="26">
        <f t="shared" si="0"/>
        <v>27</v>
      </c>
      <c r="V67" s="28"/>
      <c r="W67" s="11">
        <f t="shared" si="3"/>
        <v>0</v>
      </c>
    </row>
    <row r="68" spans="1:23" s="15" customFormat="1" x14ac:dyDescent="0.25">
      <c r="A68" s="71">
        <v>106</v>
      </c>
      <c r="B68" s="101" t="s">
        <v>144</v>
      </c>
      <c r="C68" s="102"/>
      <c r="D68" s="21" t="s">
        <v>78</v>
      </c>
      <c r="E68" s="18" t="s">
        <v>79</v>
      </c>
      <c r="F68" s="16">
        <v>28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>
        <v>10</v>
      </c>
      <c r="R68" s="16">
        <v>1</v>
      </c>
      <c r="S68" s="16"/>
      <c r="T68" s="16">
        <v>2</v>
      </c>
      <c r="U68" s="26">
        <f t="shared" si="0"/>
        <v>41</v>
      </c>
      <c r="V68" s="28"/>
      <c r="W68" s="11">
        <f t="shared" si="3"/>
        <v>0</v>
      </c>
    </row>
    <row r="69" spans="1:23" s="15" customFormat="1" x14ac:dyDescent="0.25">
      <c r="A69" s="71">
        <v>106</v>
      </c>
      <c r="B69" s="138" t="s">
        <v>143</v>
      </c>
      <c r="C69" s="113"/>
      <c r="D69" s="21" t="s">
        <v>76</v>
      </c>
      <c r="E69" s="18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v>20</v>
      </c>
      <c r="T69" s="12"/>
      <c r="U69" s="26">
        <f t="shared" si="0"/>
        <v>20</v>
      </c>
      <c r="V69" s="28"/>
      <c r="W69" s="11">
        <f t="shared" si="3"/>
        <v>0</v>
      </c>
    </row>
    <row r="70" spans="1:23" s="15" customFormat="1" x14ac:dyDescent="0.25">
      <c r="A70" s="71">
        <v>106</v>
      </c>
      <c r="B70" s="101" t="s">
        <v>145</v>
      </c>
      <c r="C70" s="102"/>
      <c r="D70" s="21" t="s">
        <v>76</v>
      </c>
      <c r="E70" s="18"/>
      <c r="F70" s="16">
        <v>60</v>
      </c>
      <c r="G70" s="16">
        <v>20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>
        <v>50</v>
      </c>
      <c r="S70" s="16"/>
      <c r="T70" s="16"/>
      <c r="U70" s="26">
        <f t="shared" si="0"/>
        <v>130</v>
      </c>
      <c r="V70" s="28"/>
      <c r="W70" s="11">
        <f t="shared" si="3"/>
        <v>0</v>
      </c>
    </row>
    <row r="71" spans="1:23" s="15" customFormat="1" x14ac:dyDescent="0.25">
      <c r="A71" s="71">
        <v>165</v>
      </c>
      <c r="B71" s="105" t="s">
        <v>225</v>
      </c>
      <c r="C71" s="144"/>
      <c r="D71" s="21" t="s">
        <v>76</v>
      </c>
      <c r="E71" s="18"/>
      <c r="F71" s="16">
        <v>28</v>
      </c>
      <c r="G71" s="16"/>
      <c r="H71" s="16">
        <v>10</v>
      </c>
      <c r="I71" s="16">
        <v>5</v>
      </c>
      <c r="J71" s="16"/>
      <c r="K71" s="16"/>
      <c r="L71" s="16">
        <v>50</v>
      </c>
      <c r="M71" s="16">
        <v>10</v>
      </c>
      <c r="N71" s="16"/>
      <c r="O71" s="16"/>
      <c r="P71" s="16">
        <v>10</v>
      </c>
      <c r="Q71" s="16"/>
      <c r="R71" s="16">
        <v>40</v>
      </c>
      <c r="S71" s="16"/>
      <c r="T71" s="16"/>
      <c r="U71" s="26">
        <f t="shared" si="0"/>
        <v>153</v>
      </c>
      <c r="V71" s="28"/>
      <c r="W71" s="11">
        <f t="shared" si="3"/>
        <v>0</v>
      </c>
    </row>
    <row r="72" spans="1:23" s="15" customFormat="1" x14ac:dyDescent="0.25">
      <c r="A72" s="71">
        <v>165</v>
      </c>
      <c r="B72" s="95" t="s">
        <v>226</v>
      </c>
      <c r="C72" s="109"/>
      <c r="D72" s="21" t="s">
        <v>76</v>
      </c>
      <c r="E72" s="18"/>
      <c r="F72" s="16"/>
      <c r="G72" s="16"/>
      <c r="H72" s="16"/>
      <c r="I72" s="16"/>
      <c r="J72" s="16"/>
      <c r="K72" s="16">
        <v>20</v>
      </c>
      <c r="L72" s="16"/>
      <c r="M72" s="16"/>
      <c r="N72" s="16"/>
      <c r="O72" s="16"/>
      <c r="P72" s="16"/>
      <c r="Q72" s="16"/>
      <c r="R72" s="16">
        <v>10</v>
      </c>
      <c r="S72" s="16"/>
      <c r="T72" s="16">
        <v>10</v>
      </c>
      <c r="U72" s="26">
        <f t="shared" si="0"/>
        <v>40</v>
      </c>
      <c r="V72" s="28"/>
      <c r="W72" s="11">
        <f t="shared" si="3"/>
        <v>0</v>
      </c>
    </row>
    <row r="73" spans="1:23" s="15" customFormat="1" x14ac:dyDescent="0.25">
      <c r="A73" s="71">
        <v>165</v>
      </c>
      <c r="B73" s="95" t="s">
        <v>227</v>
      </c>
      <c r="C73" s="96"/>
      <c r="D73" s="21" t="s">
        <v>76</v>
      </c>
      <c r="E73" s="18"/>
      <c r="F73" s="16">
        <v>35</v>
      </c>
      <c r="G73" s="16"/>
      <c r="H73" s="16">
        <v>20</v>
      </c>
      <c r="I73" s="16">
        <v>5</v>
      </c>
      <c r="J73" s="16">
        <v>2</v>
      </c>
      <c r="K73" s="16">
        <v>10</v>
      </c>
      <c r="L73" s="16"/>
      <c r="M73" s="16">
        <v>10</v>
      </c>
      <c r="N73" s="16"/>
      <c r="O73" s="16"/>
      <c r="P73" s="16"/>
      <c r="Q73" s="16"/>
      <c r="R73" s="16">
        <v>20</v>
      </c>
      <c r="S73" s="16">
        <v>30</v>
      </c>
      <c r="T73" s="16">
        <v>30</v>
      </c>
      <c r="U73" s="26">
        <f t="shared" si="0"/>
        <v>162</v>
      </c>
      <c r="V73" s="28"/>
      <c r="W73" s="11">
        <f t="shared" si="3"/>
        <v>0</v>
      </c>
    </row>
    <row r="74" spans="1:23" x14ac:dyDescent="0.25">
      <c r="A74" s="71">
        <v>165</v>
      </c>
      <c r="B74" s="95" t="s">
        <v>228</v>
      </c>
      <c r="C74" s="96"/>
      <c r="D74" s="21" t="s">
        <v>76</v>
      </c>
      <c r="E74" s="18"/>
      <c r="F74" s="16">
        <v>30</v>
      </c>
      <c r="G74" s="16"/>
      <c r="H74" s="16">
        <v>15</v>
      </c>
      <c r="I74" s="16">
        <v>5</v>
      </c>
      <c r="J74" s="16"/>
      <c r="K74" s="16">
        <v>10</v>
      </c>
      <c r="L74" s="16"/>
      <c r="M74" s="16">
        <v>10</v>
      </c>
      <c r="N74" s="16"/>
      <c r="O74" s="16"/>
      <c r="P74" s="16"/>
      <c r="Q74" s="16"/>
      <c r="R74" s="16">
        <v>20</v>
      </c>
      <c r="S74" s="16">
        <v>30</v>
      </c>
      <c r="T74" s="16">
        <v>20</v>
      </c>
      <c r="U74" s="26">
        <f t="shared" si="0"/>
        <v>140</v>
      </c>
      <c r="V74" s="28"/>
      <c r="W74" s="11">
        <f t="shared" si="3"/>
        <v>0</v>
      </c>
    </row>
    <row r="75" spans="1:23" x14ac:dyDescent="0.25">
      <c r="A75" s="71">
        <v>123</v>
      </c>
      <c r="B75" s="95" t="s">
        <v>229</v>
      </c>
      <c r="C75" s="96"/>
      <c r="D75" s="21" t="s">
        <v>78</v>
      </c>
      <c r="E75" s="18" t="s">
        <v>79</v>
      </c>
      <c r="F75" s="16"/>
      <c r="G75" s="16"/>
      <c r="H75" s="16"/>
      <c r="I75" s="16"/>
      <c r="J75" s="16">
        <v>2</v>
      </c>
      <c r="K75" s="16"/>
      <c r="L75" s="16"/>
      <c r="M75" s="16"/>
      <c r="N75" s="16"/>
      <c r="O75" s="16"/>
      <c r="P75" s="16"/>
      <c r="Q75" s="16"/>
      <c r="R75" s="16">
        <v>1</v>
      </c>
      <c r="S75" s="16"/>
      <c r="T75" s="16"/>
      <c r="U75" s="26">
        <f t="shared" si="0"/>
        <v>3</v>
      </c>
      <c r="V75" s="28"/>
      <c r="W75" s="11">
        <f t="shared" si="3"/>
        <v>0</v>
      </c>
    </row>
    <row r="76" spans="1:23" x14ac:dyDescent="0.25">
      <c r="A76" s="71">
        <v>124</v>
      </c>
      <c r="B76" s="95" t="s">
        <v>230</v>
      </c>
      <c r="C76" s="109"/>
      <c r="D76" s="21" t="s">
        <v>78</v>
      </c>
      <c r="E76" s="18" t="s">
        <v>79</v>
      </c>
      <c r="F76" s="16">
        <v>3</v>
      </c>
      <c r="G76" s="16"/>
      <c r="H76" s="16"/>
      <c r="I76" s="16"/>
      <c r="J76" s="16">
        <v>1</v>
      </c>
      <c r="K76" s="16"/>
      <c r="L76" s="16"/>
      <c r="M76" s="16"/>
      <c r="N76" s="16"/>
      <c r="O76" s="16"/>
      <c r="P76" s="16"/>
      <c r="Q76" s="16"/>
      <c r="R76" s="16">
        <v>1</v>
      </c>
      <c r="S76" s="16"/>
      <c r="T76" s="16"/>
      <c r="U76" s="26">
        <f t="shared" si="0"/>
        <v>5</v>
      </c>
      <c r="V76" s="28"/>
      <c r="W76" s="11">
        <f t="shared" si="3"/>
        <v>0</v>
      </c>
    </row>
    <row r="77" spans="1:23" ht="15" customHeight="1" x14ac:dyDescent="0.25">
      <c r="A77" s="71">
        <v>26</v>
      </c>
      <c r="B77" s="99" t="s">
        <v>84</v>
      </c>
      <c r="C77" s="100"/>
      <c r="D77" s="21" t="s">
        <v>78</v>
      </c>
      <c r="E77" s="18" t="s">
        <v>79</v>
      </c>
      <c r="F77" s="16"/>
      <c r="G77" s="16"/>
      <c r="H77" s="16"/>
      <c r="I77" s="16"/>
      <c r="J77" s="16">
        <v>1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6">
        <f t="shared" si="0"/>
        <v>1</v>
      </c>
      <c r="V77" s="11"/>
      <c r="W77" s="11">
        <f t="shared" si="3"/>
        <v>0</v>
      </c>
    </row>
    <row r="78" spans="1:23" ht="15" customHeight="1" x14ac:dyDescent="0.25">
      <c r="A78" s="71">
        <v>125</v>
      </c>
      <c r="B78" s="95" t="s">
        <v>231</v>
      </c>
      <c r="C78" s="96"/>
      <c r="D78" s="21" t="s">
        <v>78</v>
      </c>
      <c r="E78" s="18" t="s">
        <v>85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>
        <v>1</v>
      </c>
      <c r="Q78" s="16"/>
      <c r="R78" s="16"/>
      <c r="S78" s="16"/>
      <c r="T78" s="16"/>
      <c r="U78" s="26">
        <f t="shared" si="0"/>
        <v>1</v>
      </c>
      <c r="V78" s="11"/>
      <c r="W78" s="11">
        <f t="shared" si="3"/>
        <v>0</v>
      </c>
    </row>
    <row r="79" spans="1:23" ht="15" customHeight="1" x14ac:dyDescent="0.25">
      <c r="A79" s="71">
        <v>125</v>
      </c>
      <c r="B79" s="95" t="s">
        <v>232</v>
      </c>
      <c r="C79" s="96"/>
      <c r="D79" s="21" t="s">
        <v>78</v>
      </c>
      <c r="E79" s="18" t="s">
        <v>85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>
        <v>1</v>
      </c>
      <c r="Q79" s="16"/>
      <c r="R79" s="16"/>
      <c r="S79" s="16"/>
      <c r="T79" s="16"/>
      <c r="U79" s="26">
        <f t="shared" si="0"/>
        <v>1</v>
      </c>
      <c r="V79" s="11"/>
      <c r="W79" s="11">
        <f t="shared" si="3"/>
        <v>0</v>
      </c>
    </row>
    <row r="80" spans="1:23" ht="15" customHeight="1" x14ac:dyDescent="0.25">
      <c r="A80" s="71">
        <v>126</v>
      </c>
      <c r="B80" s="103" t="s">
        <v>201</v>
      </c>
      <c r="C80" s="104"/>
      <c r="D80" s="21" t="s">
        <v>78</v>
      </c>
      <c r="E80" s="18" t="s">
        <v>79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>
        <v>1</v>
      </c>
      <c r="U80" s="26">
        <f t="shared" si="0"/>
        <v>1</v>
      </c>
      <c r="V80" s="11"/>
      <c r="W80" s="11">
        <f t="shared" si="3"/>
        <v>0</v>
      </c>
    </row>
    <row r="81" spans="1:23" x14ac:dyDescent="0.25">
      <c r="A81" s="40"/>
      <c r="B81" s="36" t="s">
        <v>86</v>
      </c>
      <c r="C81" s="41"/>
      <c r="D81" s="46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27"/>
      <c r="V81" s="14"/>
      <c r="W81" s="14"/>
    </row>
    <row r="82" spans="1:23" ht="18.75" customHeight="1" x14ac:dyDescent="0.25">
      <c r="A82" s="71">
        <v>169</v>
      </c>
      <c r="B82" s="112" t="s">
        <v>214</v>
      </c>
      <c r="C82" s="113"/>
      <c r="D82" s="21" t="s">
        <v>76</v>
      </c>
      <c r="E82" s="18"/>
      <c r="F82" s="12"/>
      <c r="G82" s="12"/>
      <c r="H82" s="12"/>
      <c r="I82" s="12"/>
      <c r="J82" s="12"/>
      <c r="K82" s="12"/>
      <c r="L82" s="12">
        <v>20</v>
      </c>
      <c r="M82" s="12"/>
      <c r="N82" s="12"/>
      <c r="O82" s="12"/>
      <c r="P82" s="12"/>
      <c r="Q82" s="12"/>
      <c r="R82" s="12"/>
      <c r="S82" s="12"/>
      <c r="T82" s="12"/>
      <c r="U82" s="26">
        <f t="shared" si="0"/>
        <v>20</v>
      </c>
      <c r="V82" s="11"/>
      <c r="W82" s="11">
        <f t="shared" ref="W82:W93" si="4">ROUND(U82*V82,2)</f>
        <v>0</v>
      </c>
    </row>
    <row r="83" spans="1:23" x14ac:dyDescent="0.25">
      <c r="A83" s="71">
        <v>167</v>
      </c>
      <c r="B83" s="73" t="s">
        <v>215</v>
      </c>
      <c r="C83" s="74"/>
      <c r="D83" s="21" t="s">
        <v>76</v>
      </c>
      <c r="E83" s="18"/>
      <c r="F83" s="12"/>
      <c r="G83" s="12"/>
      <c r="H83" s="12">
        <v>40</v>
      </c>
      <c r="I83" s="12"/>
      <c r="J83" s="12"/>
      <c r="K83" s="12">
        <v>100</v>
      </c>
      <c r="L83" s="12">
        <v>20</v>
      </c>
      <c r="M83" s="12"/>
      <c r="N83" s="12"/>
      <c r="O83" s="12"/>
      <c r="P83" s="12"/>
      <c r="Q83" s="12">
        <v>10</v>
      </c>
      <c r="R83" s="12"/>
      <c r="S83" s="12">
        <v>50</v>
      </c>
      <c r="T83" s="12"/>
      <c r="U83" s="26">
        <f t="shared" si="0"/>
        <v>220</v>
      </c>
      <c r="V83" s="11"/>
      <c r="W83" s="11">
        <f t="shared" si="4"/>
        <v>0</v>
      </c>
    </row>
    <row r="84" spans="1:23" x14ac:dyDescent="0.25">
      <c r="A84" s="71">
        <v>128</v>
      </c>
      <c r="B84" s="73" t="s">
        <v>233</v>
      </c>
      <c r="C84" s="74"/>
      <c r="D84" s="21" t="s">
        <v>78</v>
      </c>
      <c r="E84" s="18" t="s">
        <v>87</v>
      </c>
      <c r="F84" s="12">
        <v>3</v>
      </c>
      <c r="G84" s="12"/>
      <c r="H84" s="12">
        <v>1</v>
      </c>
      <c r="I84" s="12"/>
      <c r="J84" s="12"/>
      <c r="K84" s="12"/>
      <c r="L84" s="12"/>
      <c r="M84" s="12"/>
      <c r="N84" s="12"/>
      <c r="O84" s="12"/>
      <c r="P84" s="12"/>
      <c r="Q84" s="12">
        <v>1</v>
      </c>
      <c r="R84" s="12"/>
      <c r="S84" s="12"/>
      <c r="T84" s="12">
        <v>1</v>
      </c>
      <c r="U84" s="26">
        <f t="shared" si="0"/>
        <v>6</v>
      </c>
      <c r="V84" s="29"/>
      <c r="W84" s="11">
        <f t="shared" si="4"/>
        <v>0</v>
      </c>
    </row>
    <row r="85" spans="1:23" x14ac:dyDescent="0.25">
      <c r="A85" s="71">
        <v>128</v>
      </c>
      <c r="B85" s="73" t="s">
        <v>234</v>
      </c>
      <c r="C85" s="74"/>
      <c r="D85" s="21" t="s">
        <v>78</v>
      </c>
      <c r="E85" s="18" t="s">
        <v>87</v>
      </c>
      <c r="F85" s="12"/>
      <c r="G85" s="12"/>
      <c r="H85" s="12">
        <v>1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v>1</v>
      </c>
      <c r="T85" s="12"/>
      <c r="U85" s="26">
        <f t="shared" si="0"/>
        <v>2</v>
      </c>
      <c r="V85" s="29"/>
      <c r="W85" s="11">
        <f t="shared" si="4"/>
        <v>0</v>
      </c>
    </row>
    <row r="86" spans="1:23" x14ac:dyDescent="0.25">
      <c r="A86" s="71">
        <v>128</v>
      </c>
      <c r="B86" s="73" t="s">
        <v>235</v>
      </c>
      <c r="C86" s="74"/>
      <c r="D86" s="21" t="s">
        <v>78</v>
      </c>
      <c r="E86" s="18" t="s">
        <v>88</v>
      </c>
      <c r="F86" s="12"/>
      <c r="G86" s="12"/>
      <c r="H86" s="12"/>
      <c r="I86" s="12"/>
      <c r="J86" s="12"/>
      <c r="K86" s="12"/>
      <c r="L86" s="12">
        <v>1</v>
      </c>
      <c r="M86" s="12"/>
      <c r="N86" s="12"/>
      <c r="O86" s="12"/>
      <c r="P86" s="12"/>
      <c r="Q86" s="12"/>
      <c r="R86" s="12"/>
      <c r="S86" s="12"/>
      <c r="T86" s="12">
        <v>1</v>
      </c>
      <c r="U86" s="26">
        <f t="shared" si="0"/>
        <v>2</v>
      </c>
      <c r="V86" s="11"/>
      <c r="W86" s="11">
        <f t="shared" si="4"/>
        <v>0</v>
      </c>
    </row>
    <row r="87" spans="1:23" ht="15" customHeight="1" x14ac:dyDescent="0.25">
      <c r="A87" s="71">
        <v>128</v>
      </c>
      <c r="B87" s="73" t="s">
        <v>236</v>
      </c>
      <c r="C87" s="74"/>
      <c r="D87" s="21" t="s">
        <v>78</v>
      </c>
      <c r="E87" s="18" t="s">
        <v>88</v>
      </c>
      <c r="F87" s="12">
        <v>3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26">
        <f t="shared" si="0"/>
        <v>3</v>
      </c>
      <c r="V87" s="29"/>
      <c r="W87" s="11">
        <f t="shared" si="4"/>
        <v>0</v>
      </c>
    </row>
    <row r="88" spans="1:23" ht="15" customHeight="1" x14ac:dyDescent="0.25">
      <c r="A88" s="71">
        <v>105</v>
      </c>
      <c r="B88" s="73" t="s">
        <v>237</v>
      </c>
      <c r="C88" s="74"/>
      <c r="D88" s="21" t="s">
        <v>76</v>
      </c>
      <c r="E88" s="18"/>
      <c r="F88" s="12">
        <v>50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26">
        <f t="shared" si="0"/>
        <v>50</v>
      </c>
      <c r="V88" s="29"/>
      <c r="W88" s="11">
        <f t="shared" si="4"/>
        <v>0</v>
      </c>
    </row>
    <row r="89" spans="1:23" ht="15" customHeight="1" x14ac:dyDescent="0.25">
      <c r="A89" s="71">
        <v>105</v>
      </c>
      <c r="B89" s="73" t="s">
        <v>238</v>
      </c>
      <c r="C89" s="74"/>
      <c r="D89" s="21" t="s">
        <v>76</v>
      </c>
      <c r="E89" s="18"/>
      <c r="F89" s="12">
        <v>75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26">
        <f t="shared" si="0"/>
        <v>75</v>
      </c>
      <c r="V89" s="29"/>
      <c r="W89" s="11">
        <f t="shared" si="4"/>
        <v>0</v>
      </c>
    </row>
    <row r="90" spans="1:23" x14ac:dyDescent="0.25">
      <c r="A90" s="71">
        <v>150</v>
      </c>
      <c r="B90" s="76" t="s">
        <v>149</v>
      </c>
      <c r="C90" s="77"/>
      <c r="D90" s="21" t="s">
        <v>81</v>
      </c>
      <c r="E90" s="18" t="s">
        <v>90</v>
      </c>
      <c r="F90" s="12">
        <v>9</v>
      </c>
      <c r="G90" s="12"/>
      <c r="H90" s="12"/>
      <c r="I90" s="12">
        <v>1</v>
      </c>
      <c r="J90" s="12">
        <v>1</v>
      </c>
      <c r="K90" s="12"/>
      <c r="L90" s="12"/>
      <c r="M90" s="12"/>
      <c r="N90" s="12">
        <v>1</v>
      </c>
      <c r="O90" s="12"/>
      <c r="P90" s="12"/>
      <c r="Q90" s="12"/>
      <c r="R90" s="12"/>
      <c r="S90" s="12"/>
      <c r="T90" s="12"/>
      <c r="U90" s="26">
        <f t="shared" si="0"/>
        <v>12</v>
      </c>
      <c r="V90" s="29"/>
      <c r="W90" s="11">
        <f t="shared" si="4"/>
        <v>0</v>
      </c>
    </row>
    <row r="91" spans="1:23" x14ac:dyDescent="0.25">
      <c r="A91" s="71">
        <v>150</v>
      </c>
      <c r="B91" s="76" t="s">
        <v>150</v>
      </c>
      <c r="C91" s="77"/>
      <c r="D91" s="21" t="s">
        <v>78</v>
      </c>
      <c r="E91" s="18" t="s">
        <v>90</v>
      </c>
      <c r="F91" s="12">
        <v>3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26">
        <f t="shared" si="0"/>
        <v>3</v>
      </c>
      <c r="V91" s="29"/>
      <c r="W91" s="11">
        <f t="shared" si="4"/>
        <v>0</v>
      </c>
    </row>
    <row r="92" spans="1:23" x14ac:dyDescent="0.25">
      <c r="A92" s="71">
        <v>150</v>
      </c>
      <c r="B92" s="76" t="s">
        <v>151</v>
      </c>
      <c r="C92" s="77"/>
      <c r="D92" s="21" t="s">
        <v>78</v>
      </c>
      <c r="E92" s="18" t="s">
        <v>90</v>
      </c>
      <c r="F92" s="12"/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>
        <v>1</v>
      </c>
      <c r="S92" s="12"/>
      <c r="T92" s="12"/>
      <c r="U92" s="26">
        <f t="shared" si="0"/>
        <v>2</v>
      </c>
      <c r="V92" s="29"/>
      <c r="W92" s="11">
        <f t="shared" si="4"/>
        <v>0</v>
      </c>
    </row>
    <row r="93" spans="1:23" x14ac:dyDescent="0.25">
      <c r="A93" s="71">
        <v>150</v>
      </c>
      <c r="B93" s="101" t="s">
        <v>152</v>
      </c>
      <c r="C93" s="102"/>
      <c r="D93" s="21" t="s">
        <v>78</v>
      </c>
      <c r="E93" s="18" t="s">
        <v>90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>
        <v>1</v>
      </c>
      <c r="S93" s="12"/>
      <c r="T93" s="12"/>
      <c r="U93" s="26">
        <f t="shared" si="0"/>
        <v>1</v>
      </c>
      <c r="V93" s="29"/>
      <c r="W93" s="11">
        <f t="shared" si="4"/>
        <v>0</v>
      </c>
    </row>
    <row r="94" spans="1:23" x14ac:dyDescent="0.25">
      <c r="A94" s="40"/>
      <c r="B94" s="140" t="s">
        <v>91</v>
      </c>
      <c r="C94" s="141"/>
      <c r="D94" s="43"/>
      <c r="E94" s="61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27"/>
      <c r="V94" s="14"/>
      <c r="W94" s="14"/>
    </row>
    <row r="95" spans="1:23" x14ac:dyDescent="0.25">
      <c r="A95" s="71">
        <v>34</v>
      </c>
      <c r="B95" s="97" t="s">
        <v>202</v>
      </c>
      <c r="C95" s="98"/>
      <c r="D95" s="21" t="s">
        <v>76</v>
      </c>
      <c r="E95" s="18"/>
      <c r="F95" s="12">
        <v>10</v>
      </c>
      <c r="G95" s="12">
        <v>3</v>
      </c>
      <c r="H95" s="12">
        <v>3</v>
      </c>
      <c r="I95" s="12">
        <v>3</v>
      </c>
      <c r="J95" s="12"/>
      <c r="K95" s="12">
        <v>4</v>
      </c>
      <c r="L95" s="12">
        <v>4</v>
      </c>
      <c r="M95" s="12"/>
      <c r="N95" s="12">
        <v>2</v>
      </c>
      <c r="O95" s="12"/>
      <c r="P95" s="12">
        <v>2</v>
      </c>
      <c r="Q95" s="12"/>
      <c r="R95" s="12"/>
      <c r="S95" s="12">
        <v>5</v>
      </c>
      <c r="T95" s="12"/>
      <c r="U95" s="26">
        <f t="shared" si="0"/>
        <v>36</v>
      </c>
      <c r="V95" s="29"/>
      <c r="W95" s="11">
        <f t="shared" ref="W95:W158" si="5">ROUND(U95*V95,2)</f>
        <v>0</v>
      </c>
    </row>
    <row r="96" spans="1:23" x14ac:dyDescent="0.25">
      <c r="A96" s="71">
        <v>35</v>
      </c>
      <c r="B96" s="97" t="s">
        <v>92</v>
      </c>
      <c r="C96" s="98"/>
      <c r="D96" s="21" t="s">
        <v>76</v>
      </c>
      <c r="E96" s="18"/>
      <c r="F96" s="12">
        <v>10</v>
      </c>
      <c r="G96" s="12"/>
      <c r="H96" s="12"/>
      <c r="I96" s="12">
        <v>3</v>
      </c>
      <c r="J96" s="12"/>
      <c r="K96" s="12">
        <v>5</v>
      </c>
      <c r="L96" s="12">
        <v>2</v>
      </c>
      <c r="M96" s="12"/>
      <c r="N96" s="12">
        <v>1</v>
      </c>
      <c r="O96" s="12"/>
      <c r="P96" s="12">
        <v>3</v>
      </c>
      <c r="Q96" s="12"/>
      <c r="R96" s="12">
        <v>5</v>
      </c>
      <c r="S96" s="12">
        <v>1</v>
      </c>
      <c r="T96" s="12"/>
      <c r="U96" s="26">
        <f t="shared" si="0"/>
        <v>30</v>
      </c>
      <c r="V96" s="29"/>
      <c r="W96" s="11">
        <f t="shared" si="5"/>
        <v>0</v>
      </c>
    </row>
    <row r="97" spans="1:23" x14ac:dyDescent="0.25">
      <c r="A97" s="71">
        <v>12</v>
      </c>
      <c r="B97" s="97" t="s">
        <v>203</v>
      </c>
      <c r="C97" s="98"/>
      <c r="D97" s="21" t="s">
        <v>76</v>
      </c>
      <c r="E97" s="18"/>
      <c r="F97" s="12"/>
      <c r="G97" s="12"/>
      <c r="H97" s="12"/>
      <c r="I97" s="12"/>
      <c r="J97" s="12"/>
      <c r="K97" s="12">
        <v>7</v>
      </c>
      <c r="L97" s="12"/>
      <c r="M97" s="12"/>
      <c r="N97" s="12"/>
      <c r="O97" s="12"/>
      <c r="P97" s="12"/>
      <c r="Q97" s="12"/>
      <c r="R97" s="12">
        <v>5</v>
      </c>
      <c r="S97" s="12"/>
      <c r="T97" s="12"/>
      <c r="U97" s="26">
        <f t="shared" si="0"/>
        <v>12</v>
      </c>
      <c r="V97" s="29"/>
      <c r="W97" s="11">
        <f t="shared" si="5"/>
        <v>0</v>
      </c>
    </row>
    <row r="98" spans="1:23" x14ac:dyDescent="0.25">
      <c r="A98" s="71">
        <v>43</v>
      </c>
      <c r="B98" s="97" t="s">
        <v>93</v>
      </c>
      <c r="C98" s="98"/>
      <c r="D98" s="21" t="s">
        <v>76</v>
      </c>
      <c r="E98" s="18"/>
      <c r="F98" s="12">
        <v>3</v>
      </c>
      <c r="G98" s="12"/>
      <c r="H98" s="12"/>
      <c r="I98" s="12"/>
      <c r="J98" s="12"/>
      <c r="K98" s="12">
        <v>7</v>
      </c>
      <c r="L98" s="12"/>
      <c r="M98" s="12"/>
      <c r="N98" s="12"/>
      <c r="O98" s="12"/>
      <c r="P98" s="12"/>
      <c r="Q98" s="12"/>
      <c r="R98" s="12"/>
      <c r="S98" s="12">
        <v>3</v>
      </c>
      <c r="T98" s="12"/>
      <c r="U98" s="26">
        <f t="shared" ref="U98:U162" si="6">SUM(F98:T98)</f>
        <v>13</v>
      </c>
      <c r="V98" s="29"/>
      <c r="W98" s="11">
        <f t="shared" si="5"/>
        <v>0</v>
      </c>
    </row>
    <row r="99" spans="1:23" x14ac:dyDescent="0.25">
      <c r="A99" s="71">
        <v>39</v>
      </c>
      <c r="B99" s="146" t="s">
        <v>204</v>
      </c>
      <c r="C99" s="147"/>
      <c r="D99" s="21" t="s">
        <v>76</v>
      </c>
      <c r="E99" s="18"/>
      <c r="F99" s="12"/>
      <c r="G99" s="12">
        <v>3</v>
      </c>
      <c r="H99" s="12"/>
      <c r="I99" s="12"/>
      <c r="J99" s="12">
        <v>2</v>
      </c>
      <c r="K99" s="12">
        <v>5</v>
      </c>
      <c r="L99" s="12">
        <v>4</v>
      </c>
      <c r="M99" s="12">
        <v>2</v>
      </c>
      <c r="N99" s="12">
        <v>2</v>
      </c>
      <c r="O99" s="12"/>
      <c r="P99" s="12"/>
      <c r="Q99" s="12"/>
      <c r="R99" s="12">
        <v>3</v>
      </c>
      <c r="S99" s="12">
        <v>5</v>
      </c>
      <c r="T99" s="12"/>
      <c r="U99" s="26">
        <f t="shared" si="6"/>
        <v>26</v>
      </c>
      <c r="V99" s="29"/>
      <c r="W99" s="11">
        <f t="shared" si="5"/>
        <v>0</v>
      </c>
    </row>
    <row r="100" spans="1:23" x14ac:dyDescent="0.25">
      <c r="A100" s="71">
        <v>40</v>
      </c>
      <c r="B100" s="146" t="s">
        <v>205</v>
      </c>
      <c r="C100" s="147"/>
      <c r="D100" s="21" t="s">
        <v>76</v>
      </c>
      <c r="E100" s="18"/>
      <c r="F100" s="12">
        <v>6</v>
      </c>
      <c r="G100" s="12"/>
      <c r="H100" s="12"/>
      <c r="I100" s="12"/>
      <c r="J100" s="12"/>
      <c r="K100" s="12"/>
      <c r="L100" s="12"/>
      <c r="M100" s="12"/>
      <c r="N100" s="12">
        <v>2</v>
      </c>
      <c r="O100" s="12"/>
      <c r="P100" s="12">
        <v>3</v>
      </c>
      <c r="Q100" s="12"/>
      <c r="R100" s="12">
        <v>2</v>
      </c>
      <c r="S100" s="12"/>
      <c r="T100" s="12"/>
      <c r="U100" s="26">
        <f t="shared" si="6"/>
        <v>13</v>
      </c>
      <c r="V100" s="29"/>
      <c r="W100" s="11">
        <f t="shared" si="5"/>
        <v>0</v>
      </c>
    </row>
    <row r="101" spans="1:23" x14ac:dyDescent="0.25">
      <c r="A101" s="71">
        <v>32</v>
      </c>
      <c r="B101" s="101" t="s">
        <v>206</v>
      </c>
      <c r="C101" s="102"/>
      <c r="D101" s="21" t="s">
        <v>76</v>
      </c>
      <c r="E101" s="18"/>
      <c r="F101" s="12">
        <v>5</v>
      </c>
      <c r="G101" s="12"/>
      <c r="H101" s="12"/>
      <c r="I101" s="12"/>
      <c r="J101" s="12"/>
      <c r="K101" s="12">
        <v>3</v>
      </c>
      <c r="L101" s="12"/>
      <c r="M101" s="12"/>
      <c r="N101" s="12"/>
      <c r="O101" s="12"/>
      <c r="P101" s="12"/>
      <c r="Q101" s="12"/>
      <c r="R101" s="12"/>
      <c r="S101" s="12">
        <v>3</v>
      </c>
      <c r="T101" s="12"/>
      <c r="U101" s="26">
        <f t="shared" si="6"/>
        <v>11</v>
      </c>
      <c r="V101" s="29"/>
      <c r="W101" s="11">
        <f t="shared" si="5"/>
        <v>0</v>
      </c>
    </row>
    <row r="102" spans="1:23" x14ac:dyDescent="0.25">
      <c r="A102" s="71">
        <v>6</v>
      </c>
      <c r="B102" s="73" t="s">
        <v>239</v>
      </c>
      <c r="C102" s="74"/>
      <c r="D102" s="21" t="s">
        <v>76</v>
      </c>
      <c r="E102" s="18"/>
      <c r="F102" s="12">
        <v>13</v>
      </c>
      <c r="G102" s="12"/>
      <c r="H102" s="12">
        <v>2</v>
      </c>
      <c r="I102" s="12">
        <v>10</v>
      </c>
      <c r="J102" s="12">
        <v>2</v>
      </c>
      <c r="K102" s="12">
        <v>5</v>
      </c>
      <c r="L102" s="12">
        <v>6</v>
      </c>
      <c r="M102" s="12"/>
      <c r="N102" s="12"/>
      <c r="O102" s="12"/>
      <c r="P102" s="12">
        <v>2</v>
      </c>
      <c r="Q102" s="12"/>
      <c r="R102" s="12"/>
      <c r="S102" s="12">
        <v>3</v>
      </c>
      <c r="T102" s="12"/>
      <c r="U102" s="26">
        <f t="shared" si="6"/>
        <v>43</v>
      </c>
      <c r="V102" s="29"/>
      <c r="W102" s="11">
        <f t="shared" si="5"/>
        <v>0</v>
      </c>
    </row>
    <row r="103" spans="1:23" x14ac:dyDescent="0.25">
      <c r="A103" s="71">
        <v>6</v>
      </c>
      <c r="B103" s="73" t="s">
        <v>240</v>
      </c>
      <c r="C103" s="74"/>
      <c r="D103" s="21" t="s">
        <v>76</v>
      </c>
      <c r="E103" s="18"/>
      <c r="F103" s="12"/>
      <c r="G103" s="12">
        <v>5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26">
        <f t="shared" si="6"/>
        <v>5</v>
      </c>
      <c r="V103" s="29"/>
      <c r="W103" s="11">
        <f t="shared" si="5"/>
        <v>0</v>
      </c>
    </row>
    <row r="104" spans="1:23" ht="15" customHeight="1" x14ac:dyDescent="0.25">
      <c r="A104" s="71">
        <v>2</v>
      </c>
      <c r="B104" s="73" t="s">
        <v>241</v>
      </c>
      <c r="C104" s="74"/>
      <c r="D104" s="21" t="s">
        <v>76</v>
      </c>
      <c r="E104" s="18"/>
      <c r="F104" s="12">
        <v>20</v>
      </c>
      <c r="G104" s="12">
        <v>5</v>
      </c>
      <c r="H104" s="12">
        <v>10</v>
      </c>
      <c r="I104" s="12">
        <v>10</v>
      </c>
      <c r="J104" s="12"/>
      <c r="K104" s="12">
        <v>5</v>
      </c>
      <c r="L104" s="12"/>
      <c r="M104" s="12"/>
      <c r="N104" s="12"/>
      <c r="O104" s="12"/>
      <c r="P104" s="12">
        <v>5</v>
      </c>
      <c r="Q104" s="12"/>
      <c r="R104" s="12">
        <v>10</v>
      </c>
      <c r="S104" s="12"/>
      <c r="T104" s="12"/>
      <c r="U104" s="26">
        <f t="shared" si="6"/>
        <v>65</v>
      </c>
      <c r="V104" s="29"/>
      <c r="W104" s="11">
        <f t="shared" si="5"/>
        <v>0</v>
      </c>
    </row>
    <row r="105" spans="1:23" ht="15" customHeight="1" x14ac:dyDescent="0.25">
      <c r="A105" s="71">
        <v>84</v>
      </c>
      <c r="B105" s="73" t="s">
        <v>94</v>
      </c>
      <c r="C105" s="74"/>
      <c r="D105" s="21" t="s">
        <v>76</v>
      </c>
      <c r="E105" s="18"/>
      <c r="F105" s="12">
        <v>30</v>
      </c>
      <c r="G105" s="12"/>
      <c r="H105" s="12">
        <v>12</v>
      </c>
      <c r="I105" s="12">
        <v>15</v>
      </c>
      <c r="J105" s="12">
        <v>5</v>
      </c>
      <c r="K105" s="12">
        <v>10</v>
      </c>
      <c r="L105" s="12"/>
      <c r="M105" s="12"/>
      <c r="N105" s="12">
        <v>22</v>
      </c>
      <c r="O105" s="12"/>
      <c r="P105" s="12">
        <v>6</v>
      </c>
      <c r="Q105" s="12"/>
      <c r="R105" s="12">
        <v>32</v>
      </c>
      <c r="S105" s="12">
        <v>43</v>
      </c>
      <c r="T105" s="12">
        <v>10</v>
      </c>
      <c r="U105" s="26">
        <f t="shared" si="6"/>
        <v>185</v>
      </c>
      <c r="V105" s="29"/>
      <c r="W105" s="11">
        <f t="shared" si="5"/>
        <v>0</v>
      </c>
    </row>
    <row r="106" spans="1:23" ht="15" customHeight="1" x14ac:dyDescent="0.25">
      <c r="A106" s="71">
        <v>78</v>
      </c>
      <c r="B106" s="73" t="s">
        <v>242</v>
      </c>
      <c r="C106" s="74"/>
      <c r="D106" s="21" t="s">
        <v>95</v>
      </c>
      <c r="E106" s="18"/>
      <c r="F106" s="12">
        <v>20</v>
      </c>
      <c r="G106" s="12"/>
      <c r="H106" s="12"/>
      <c r="I106" s="12"/>
      <c r="J106" s="12"/>
      <c r="K106" s="12">
        <v>15</v>
      </c>
      <c r="L106" s="12">
        <v>5</v>
      </c>
      <c r="M106" s="12"/>
      <c r="N106" s="12"/>
      <c r="O106" s="12"/>
      <c r="P106" s="12"/>
      <c r="Q106" s="12"/>
      <c r="R106" s="12">
        <v>1</v>
      </c>
      <c r="S106" s="12"/>
      <c r="T106" s="12"/>
      <c r="U106" s="26">
        <f t="shared" si="6"/>
        <v>41</v>
      </c>
      <c r="V106" s="29"/>
      <c r="W106" s="11">
        <f t="shared" si="5"/>
        <v>0</v>
      </c>
    </row>
    <row r="107" spans="1:23" ht="15" customHeight="1" x14ac:dyDescent="0.25">
      <c r="A107" s="71">
        <v>76</v>
      </c>
      <c r="B107" s="73" t="s">
        <v>96</v>
      </c>
      <c r="C107" s="74"/>
      <c r="D107" s="21" t="s">
        <v>95</v>
      </c>
      <c r="E107" s="18"/>
      <c r="F107" s="12">
        <v>35</v>
      </c>
      <c r="G107" s="12">
        <v>10</v>
      </c>
      <c r="H107" s="12"/>
      <c r="I107" s="12">
        <v>10</v>
      </c>
      <c r="J107" s="12"/>
      <c r="K107" s="12">
        <v>20</v>
      </c>
      <c r="L107" s="12">
        <v>10</v>
      </c>
      <c r="M107" s="12"/>
      <c r="N107" s="12"/>
      <c r="O107" s="12"/>
      <c r="P107" s="12">
        <v>5</v>
      </c>
      <c r="Q107" s="12"/>
      <c r="R107" s="12">
        <v>32</v>
      </c>
      <c r="S107" s="12"/>
      <c r="T107" s="12">
        <v>10</v>
      </c>
      <c r="U107" s="26">
        <f t="shared" si="6"/>
        <v>132</v>
      </c>
      <c r="V107" s="29"/>
      <c r="W107" s="11">
        <f t="shared" si="5"/>
        <v>0</v>
      </c>
    </row>
    <row r="108" spans="1:23" ht="15" customHeight="1" x14ac:dyDescent="0.25">
      <c r="A108" s="71">
        <v>79</v>
      </c>
      <c r="B108" s="73" t="s">
        <v>243</v>
      </c>
      <c r="C108" s="74"/>
      <c r="D108" s="21" t="s">
        <v>95</v>
      </c>
      <c r="E108" s="18"/>
      <c r="F108" s="12">
        <v>3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>
        <v>1</v>
      </c>
      <c r="S108" s="12"/>
      <c r="T108" s="12"/>
      <c r="U108" s="26">
        <f t="shared" si="6"/>
        <v>4</v>
      </c>
      <c r="V108" s="29"/>
      <c r="W108" s="11">
        <f t="shared" si="5"/>
        <v>0</v>
      </c>
    </row>
    <row r="109" spans="1:23" ht="15" customHeight="1" x14ac:dyDescent="0.25">
      <c r="A109" s="71">
        <v>81</v>
      </c>
      <c r="B109" s="73" t="s">
        <v>244</v>
      </c>
      <c r="C109" s="74"/>
      <c r="D109" s="21" t="s">
        <v>76</v>
      </c>
      <c r="E109" s="18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26">
        <f t="shared" si="6"/>
        <v>1</v>
      </c>
      <c r="V109" s="29"/>
      <c r="W109" s="11">
        <f t="shared" si="5"/>
        <v>0</v>
      </c>
    </row>
    <row r="110" spans="1:23" x14ac:dyDescent="0.25">
      <c r="A110" s="71">
        <v>20</v>
      </c>
      <c r="B110" s="73" t="s">
        <v>245</v>
      </c>
      <c r="C110" s="74"/>
      <c r="D110" s="21" t="s">
        <v>97</v>
      </c>
      <c r="E110" s="18"/>
      <c r="F110" s="12">
        <v>10</v>
      </c>
      <c r="G110" s="12"/>
      <c r="H110" s="12">
        <v>1</v>
      </c>
      <c r="I110" s="12">
        <v>2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6</v>
      </c>
      <c r="T110" s="12">
        <v>1</v>
      </c>
      <c r="U110" s="26">
        <f t="shared" si="6"/>
        <v>20</v>
      </c>
      <c r="V110" s="29"/>
      <c r="W110" s="11">
        <f t="shared" si="5"/>
        <v>0</v>
      </c>
    </row>
    <row r="111" spans="1:23" x14ac:dyDescent="0.25">
      <c r="A111" s="71">
        <v>143</v>
      </c>
      <c r="B111" s="76" t="s">
        <v>211</v>
      </c>
      <c r="C111" s="77"/>
      <c r="D111" s="21" t="s">
        <v>76</v>
      </c>
      <c r="E111" s="18"/>
      <c r="F111" s="12">
        <v>20</v>
      </c>
      <c r="G111" s="12"/>
      <c r="H111" s="12">
        <v>3</v>
      </c>
      <c r="I111" s="12">
        <v>20</v>
      </c>
      <c r="J111" s="12"/>
      <c r="K111" s="12">
        <v>10</v>
      </c>
      <c r="L111" s="12"/>
      <c r="M111" s="12">
        <v>4</v>
      </c>
      <c r="N111" s="12"/>
      <c r="O111" s="12"/>
      <c r="P111" s="12">
        <v>3</v>
      </c>
      <c r="Q111" s="12">
        <v>45</v>
      </c>
      <c r="R111" s="12">
        <v>15</v>
      </c>
      <c r="S111" s="12"/>
      <c r="T111" s="12"/>
      <c r="U111" s="26">
        <f t="shared" si="6"/>
        <v>120</v>
      </c>
      <c r="V111" s="29"/>
      <c r="W111" s="11">
        <f t="shared" si="5"/>
        <v>0</v>
      </c>
    </row>
    <row r="112" spans="1:23" x14ac:dyDescent="0.25">
      <c r="A112" s="71">
        <v>145</v>
      </c>
      <c r="B112" s="76" t="s">
        <v>210</v>
      </c>
      <c r="C112" s="77"/>
      <c r="D112" s="21" t="s">
        <v>76</v>
      </c>
      <c r="E112" s="18"/>
      <c r="F112" s="12">
        <v>30</v>
      </c>
      <c r="G112" s="12">
        <v>6</v>
      </c>
      <c r="H112" s="12"/>
      <c r="I112" s="12"/>
      <c r="J112" s="12"/>
      <c r="K112" s="12">
        <v>5</v>
      </c>
      <c r="L112" s="12"/>
      <c r="M112" s="12"/>
      <c r="N112" s="12"/>
      <c r="O112" s="12"/>
      <c r="P112" s="12">
        <v>3</v>
      </c>
      <c r="Q112" s="12"/>
      <c r="R112" s="12">
        <v>20</v>
      </c>
      <c r="S112" s="12">
        <v>40</v>
      </c>
      <c r="T112" s="12">
        <v>3</v>
      </c>
      <c r="U112" s="26">
        <f t="shared" si="6"/>
        <v>107</v>
      </c>
      <c r="V112" s="29"/>
      <c r="W112" s="11">
        <f t="shared" si="5"/>
        <v>0</v>
      </c>
    </row>
    <row r="113" spans="1:23" x14ac:dyDescent="0.25">
      <c r="A113" s="71">
        <v>146</v>
      </c>
      <c r="B113" s="97" t="s">
        <v>154</v>
      </c>
      <c r="C113" s="98"/>
      <c r="D113" s="21" t="s">
        <v>78</v>
      </c>
      <c r="E113" s="18" t="s">
        <v>98</v>
      </c>
      <c r="F113" s="12">
        <v>10</v>
      </c>
      <c r="G113" s="12"/>
      <c r="H113" s="12">
        <v>10</v>
      </c>
      <c r="I113" s="12">
        <v>5</v>
      </c>
      <c r="J113" s="12"/>
      <c r="K113" s="12"/>
      <c r="L113" s="12">
        <v>10</v>
      </c>
      <c r="M113" s="12"/>
      <c r="N113" s="12"/>
      <c r="O113" s="12"/>
      <c r="P113" s="12"/>
      <c r="Q113" s="12"/>
      <c r="R113" s="12"/>
      <c r="S113" s="12"/>
      <c r="T113" s="12">
        <v>10</v>
      </c>
      <c r="U113" s="26">
        <f t="shared" si="6"/>
        <v>45</v>
      </c>
      <c r="V113" s="29"/>
      <c r="W113" s="11">
        <f t="shared" si="5"/>
        <v>0</v>
      </c>
    </row>
    <row r="114" spans="1:23" x14ac:dyDescent="0.25">
      <c r="A114" s="71">
        <v>146</v>
      </c>
      <c r="B114" s="97" t="s">
        <v>153</v>
      </c>
      <c r="C114" s="98"/>
      <c r="D114" s="21" t="s">
        <v>76</v>
      </c>
      <c r="E114" s="18"/>
      <c r="F114" s="12">
        <v>50</v>
      </c>
      <c r="G114" s="12"/>
      <c r="H114" s="12">
        <v>15</v>
      </c>
      <c r="I114" s="12"/>
      <c r="J114" s="12"/>
      <c r="K114" s="12">
        <v>5</v>
      </c>
      <c r="L114" s="12"/>
      <c r="M114" s="12"/>
      <c r="N114" s="12"/>
      <c r="O114" s="12"/>
      <c r="P114" s="12"/>
      <c r="Q114" s="12"/>
      <c r="R114" s="12"/>
      <c r="S114" s="12"/>
      <c r="T114" s="12">
        <v>5</v>
      </c>
      <c r="U114" s="26">
        <f t="shared" si="6"/>
        <v>75</v>
      </c>
      <c r="V114" s="29"/>
      <c r="W114" s="11">
        <f t="shared" si="5"/>
        <v>0</v>
      </c>
    </row>
    <row r="115" spans="1:23" x14ac:dyDescent="0.25">
      <c r="A115" s="71">
        <v>146</v>
      </c>
      <c r="B115" s="97" t="s">
        <v>155</v>
      </c>
      <c r="C115" s="98"/>
      <c r="D115" s="21" t="s">
        <v>76</v>
      </c>
      <c r="E115" s="18"/>
      <c r="F115" s="12">
        <v>30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>
        <v>50</v>
      </c>
      <c r="S115" s="12">
        <v>10</v>
      </c>
      <c r="T115" s="12">
        <v>10</v>
      </c>
      <c r="U115" s="26">
        <f t="shared" si="6"/>
        <v>100</v>
      </c>
      <c r="V115" s="29"/>
      <c r="W115" s="11">
        <f t="shared" si="5"/>
        <v>0</v>
      </c>
    </row>
    <row r="116" spans="1:23" x14ac:dyDescent="0.25">
      <c r="A116" s="71">
        <v>146</v>
      </c>
      <c r="B116" s="97" t="s">
        <v>99</v>
      </c>
      <c r="C116" s="98"/>
      <c r="D116" s="21" t="s">
        <v>76</v>
      </c>
      <c r="E116" s="18"/>
      <c r="F116" s="12">
        <v>35</v>
      </c>
      <c r="G116" s="12"/>
      <c r="H116" s="12">
        <v>10</v>
      </c>
      <c r="I116" s="12"/>
      <c r="J116" s="12"/>
      <c r="K116" s="12"/>
      <c r="L116" s="12">
        <v>10</v>
      </c>
      <c r="M116" s="12"/>
      <c r="N116" s="12"/>
      <c r="O116" s="12"/>
      <c r="P116" s="12">
        <v>5</v>
      </c>
      <c r="Q116" s="12"/>
      <c r="R116" s="12">
        <v>20</v>
      </c>
      <c r="S116" s="12"/>
      <c r="T116" s="12">
        <v>10</v>
      </c>
      <c r="U116" s="26">
        <f t="shared" si="6"/>
        <v>90</v>
      </c>
      <c r="V116" s="29"/>
      <c r="W116" s="11">
        <f t="shared" si="5"/>
        <v>0</v>
      </c>
    </row>
    <row r="117" spans="1:23" s="15" customFormat="1" x14ac:dyDescent="0.25">
      <c r="A117" s="71">
        <v>146</v>
      </c>
      <c r="B117" s="97" t="s">
        <v>156</v>
      </c>
      <c r="C117" s="98"/>
      <c r="D117" s="21" t="s">
        <v>76</v>
      </c>
      <c r="E117" s="18"/>
      <c r="F117" s="12">
        <v>18</v>
      </c>
      <c r="G117" s="12"/>
      <c r="H117" s="12">
        <v>15</v>
      </c>
      <c r="I117" s="12">
        <v>40</v>
      </c>
      <c r="J117" s="12"/>
      <c r="K117" s="12"/>
      <c r="L117" s="12">
        <v>10</v>
      </c>
      <c r="M117" s="12"/>
      <c r="N117" s="12"/>
      <c r="O117" s="12"/>
      <c r="P117" s="12">
        <v>5</v>
      </c>
      <c r="Q117" s="12"/>
      <c r="R117" s="12"/>
      <c r="S117" s="12">
        <v>40</v>
      </c>
      <c r="T117" s="12">
        <v>5</v>
      </c>
      <c r="U117" s="26">
        <f t="shared" si="6"/>
        <v>133</v>
      </c>
      <c r="V117" s="30"/>
      <c r="W117" s="11">
        <f t="shared" si="5"/>
        <v>0</v>
      </c>
    </row>
    <row r="118" spans="1:23" s="15" customFormat="1" ht="17.25" customHeight="1" x14ac:dyDescent="0.25">
      <c r="A118" s="71">
        <v>147</v>
      </c>
      <c r="B118" s="97" t="s">
        <v>207</v>
      </c>
      <c r="C118" s="98"/>
      <c r="D118" s="21" t="s">
        <v>100</v>
      </c>
      <c r="E118" s="18"/>
      <c r="F118" s="12">
        <v>20</v>
      </c>
      <c r="G118" s="12"/>
      <c r="H118" s="12">
        <v>2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26">
        <f t="shared" si="6"/>
        <v>22</v>
      </c>
      <c r="V118" s="30"/>
      <c r="W118" s="11">
        <f t="shared" si="5"/>
        <v>0</v>
      </c>
    </row>
    <row r="119" spans="1:23" x14ac:dyDescent="0.25">
      <c r="A119" s="71">
        <v>147</v>
      </c>
      <c r="B119" s="76" t="s">
        <v>175</v>
      </c>
      <c r="C119" s="77"/>
      <c r="D119" s="21" t="s">
        <v>100</v>
      </c>
      <c r="E119" s="18"/>
      <c r="F119" s="12">
        <v>20</v>
      </c>
      <c r="G119" s="12"/>
      <c r="H119" s="12"/>
      <c r="I119" s="12"/>
      <c r="J119" s="12"/>
      <c r="K119" s="12">
        <v>5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26">
        <f t="shared" si="6"/>
        <v>25</v>
      </c>
      <c r="V119" s="29"/>
      <c r="W119" s="11">
        <f t="shared" si="5"/>
        <v>0</v>
      </c>
    </row>
    <row r="120" spans="1:23" x14ac:dyDescent="0.25">
      <c r="A120" s="71">
        <v>46</v>
      </c>
      <c r="B120" s="76" t="s">
        <v>101</v>
      </c>
      <c r="C120" s="77"/>
      <c r="D120" s="21" t="s">
        <v>102</v>
      </c>
      <c r="E120" s="18" t="s">
        <v>103</v>
      </c>
      <c r="F120" s="12">
        <v>9</v>
      </c>
      <c r="G120" s="12"/>
      <c r="H120" s="12">
        <v>1</v>
      </c>
      <c r="I120" s="12"/>
      <c r="J120" s="12"/>
      <c r="K120" s="12"/>
      <c r="L120" s="12">
        <v>2</v>
      </c>
      <c r="M120" s="12"/>
      <c r="N120" s="12"/>
      <c r="O120" s="12"/>
      <c r="P120" s="12"/>
      <c r="Q120" s="12"/>
      <c r="R120" s="12"/>
      <c r="S120" s="12"/>
      <c r="T120" s="12"/>
      <c r="U120" s="26">
        <f t="shared" si="6"/>
        <v>12</v>
      </c>
      <c r="V120" s="29"/>
      <c r="W120" s="11">
        <f t="shared" si="5"/>
        <v>0</v>
      </c>
    </row>
    <row r="121" spans="1:23" x14ac:dyDescent="0.25">
      <c r="A121" s="71">
        <v>46</v>
      </c>
      <c r="B121" s="76" t="s">
        <v>190</v>
      </c>
      <c r="C121" s="77"/>
      <c r="D121" s="21" t="s">
        <v>102</v>
      </c>
      <c r="E121" s="18" t="s">
        <v>103</v>
      </c>
      <c r="F121" s="12">
        <v>19</v>
      </c>
      <c r="G121" s="12"/>
      <c r="H121" s="12">
        <v>1</v>
      </c>
      <c r="I121" s="12"/>
      <c r="J121" s="12"/>
      <c r="K121" s="12"/>
      <c r="L121" s="12">
        <v>2</v>
      </c>
      <c r="M121" s="12"/>
      <c r="N121" s="12"/>
      <c r="O121" s="12">
        <v>3</v>
      </c>
      <c r="P121" s="12"/>
      <c r="Q121" s="12"/>
      <c r="R121" s="12"/>
      <c r="S121" s="12"/>
      <c r="T121" s="12"/>
      <c r="U121" s="26">
        <f t="shared" si="6"/>
        <v>25</v>
      </c>
      <c r="V121" s="29"/>
      <c r="W121" s="11">
        <f t="shared" si="5"/>
        <v>0</v>
      </c>
    </row>
    <row r="122" spans="1:23" x14ac:dyDescent="0.25">
      <c r="A122" s="71">
        <v>46</v>
      </c>
      <c r="B122" s="76" t="s">
        <v>191</v>
      </c>
      <c r="C122" s="77"/>
      <c r="D122" s="21" t="s">
        <v>102</v>
      </c>
      <c r="E122" s="18" t="s">
        <v>103</v>
      </c>
      <c r="F122" s="12">
        <v>20</v>
      </c>
      <c r="G122" s="12"/>
      <c r="H122" s="12">
        <v>1</v>
      </c>
      <c r="I122" s="12"/>
      <c r="J122" s="12"/>
      <c r="K122" s="12"/>
      <c r="L122" s="12"/>
      <c r="M122" s="12"/>
      <c r="N122" s="12">
        <v>1</v>
      </c>
      <c r="O122" s="12">
        <v>5</v>
      </c>
      <c r="P122" s="12"/>
      <c r="Q122" s="12"/>
      <c r="R122" s="12"/>
      <c r="S122" s="12"/>
      <c r="T122" s="12"/>
      <c r="U122" s="26">
        <f t="shared" si="6"/>
        <v>27</v>
      </c>
      <c r="V122" s="29"/>
      <c r="W122" s="11">
        <f t="shared" si="5"/>
        <v>0</v>
      </c>
    </row>
    <row r="123" spans="1:23" x14ac:dyDescent="0.25">
      <c r="A123" s="71">
        <v>46</v>
      </c>
      <c r="B123" s="76" t="s">
        <v>192</v>
      </c>
      <c r="C123" s="77"/>
      <c r="D123" s="21" t="s">
        <v>102</v>
      </c>
      <c r="E123" s="18" t="s">
        <v>103</v>
      </c>
      <c r="F123" s="12">
        <v>20</v>
      </c>
      <c r="G123" s="12">
        <v>1</v>
      </c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26">
        <f t="shared" si="6"/>
        <v>22</v>
      </c>
      <c r="V123" s="29"/>
      <c r="W123" s="11">
        <f t="shared" si="5"/>
        <v>0</v>
      </c>
    </row>
    <row r="124" spans="1:23" x14ac:dyDescent="0.25">
      <c r="A124" s="71">
        <v>46</v>
      </c>
      <c r="B124" s="76" t="s">
        <v>193</v>
      </c>
      <c r="C124" s="77"/>
      <c r="D124" s="21" t="s">
        <v>102</v>
      </c>
      <c r="E124" s="18" t="s">
        <v>103</v>
      </c>
      <c r="F124" s="12">
        <v>3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26">
        <f t="shared" si="6"/>
        <v>4</v>
      </c>
      <c r="V124" s="29"/>
      <c r="W124" s="11">
        <f t="shared" si="5"/>
        <v>0</v>
      </c>
    </row>
    <row r="125" spans="1:23" x14ac:dyDescent="0.25">
      <c r="A125" s="71">
        <v>46</v>
      </c>
      <c r="B125" s="76" t="s">
        <v>194</v>
      </c>
      <c r="C125" s="77"/>
      <c r="D125" s="21" t="s">
        <v>102</v>
      </c>
      <c r="E125" s="18" t="s">
        <v>103</v>
      </c>
      <c r="F125" s="12">
        <v>3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26">
        <f t="shared" si="6"/>
        <v>3</v>
      </c>
      <c r="V125" s="29"/>
      <c r="W125" s="11">
        <f t="shared" si="5"/>
        <v>0</v>
      </c>
    </row>
    <row r="126" spans="1:23" x14ac:dyDescent="0.25">
      <c r="A126" s="71">
        <v>42</v>
      </c>
      <c r="B126" s="76" t="s">
        <v>104</v>
      </c>
      <c r="C126" s="77"/>
      <c r="D126" s="21" t="s">
        <v>78</v>
      </c>
      <c r="E126" s="18" t="s">
        <v>88</v>
      </c>
      <c r="F126" s="12">
        <v>20</v>
      </c>
      <c r="G126" s="12"/>
      <c r="H126" s="12">
        <v>20</v>
      </c>
      <c r="I126" s="12"/>
      <c r="J126" s="12"/>
      <c r="K126" s="12">
        <v>3</v>
      </c>
      <c r="L126" s="12"/>
      <c r="M126" s="12"/>
      <c r="N126" s="12">
        <v>15</v>
      </c>
      <c r="O126" s="12"/>
      <c r="P126" s="12">
        <v>6</v>
      </c>
      <c r="Q126" s="12"/>
      <c r="R126" s="12">
        <v>10</v>
      </c>
      <c r="S126" s="12">
        <v>40</v>
      </c>
      <c r="T126" s="12">
        <v>10</v>
      </c>
      <c r="U126" s="26">
        <f t="shared" si="6"/>
        <v>124</v>
      </c>
      <c r="V126" s="29"/>
      <c r="W126" s="11">
        <f t="shared" si="5"/>
        <v>0</v>
      </c>
    </row>
    <row r="127" spans="1:23" x14ac:dyDescent="0.25">
      <c r="A127" s="71">
        <v>42</v>
      </c>
      <c r="B127" s="76" t="s">
        <v>105</v>
      </c>
      <c r="C127" s="77"/>
      <c r="D127" s="21" t="s">
        <v>78</v>
      </c>
      <c r="E127" s="18" t="s">
        <v>88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3</v>
      </c>
      <c r="S127" s="12"/>
      <c r="T127" s="12"/>
      <c r="U127" s="26">
        <f t="shared" si="6"/>
        <v>3</v>
      </c>
      <c r="V127" s="29"/>
      <c r="W127" s="11">
        <f t="shared" si="5"/>
        <v>0</v>
      </c>
    </row>
    <row r="128" spans="1:23" x14ac:dyDescent="0.25">
      <c r="A128" s="71">
        <v>42</v>
      </c>
      <c r="B128" s="76" t="s">
        <v>106</v>
      </c>
      <c r="C128" s="77"/>
      <c r="D128" s="21" t="s">
        <v>78</v>
      </c>
      <c r="E128" s="18" t="s">
        <v>88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>
        <v>3</v>
      </c>
      <c r="S128" s="12"/>
      <c r="T128" s="12"/>
      <c r="U128" s="26">
        <f t="shared" si="6"/>
        <v>3</v>
      </c>
      <c r="V128" s="29"/>
      <c r="W128" s="11">
        <f t="shared" si="5"/>
        <v>0</v>
      </c>
    </row>
    <row r="129" spans="1:23" x14ac:dyDescent="0.25">
      <c r="A129" s="71">
        <v>42</v>
      </c>
      <c r="B129" s="76" t="s">
        <v>107</v>
      </c>
      <c r="C129" s="77"/>
      <c r="D129" s="21" t="s">
        <v>78</v>
      </c>
      <c r="E129" s="18" t="s">
        <v>88</v>
      </c>
      <c r="F129" s="12"/>
      <c r="G129" s="12">
        <v>10</v>
      </c>
      <c r="H129" s="12"/>
      <c r="I129" s="12"/>
      <c r="J129" s="12"/>
      <c r="K129" s="12"/>
      <c r="L129" s="12"/>
      <c r="M129" s="12"/>
      <c r="N129" s="12"/>
      <c r="O129" s="12">
        <v>10</v>
      </c>
      <c r="P129" s="12"/>
      <c r="Q129" s="12"/>
      <c r="R129" s="12"/>
      <c r="S129" s="12"/>
      <c r="T129" s="12"/>
      <c r="U129" s="26">
        <f t="shared" si="6"/>
        <v>20</v>
      </c>
      <c r="V129" s="29"/>
      <c r="W129" s="11">
        <f t="shared" si="5"/>
        <v>0</v>
      </c>
    </row>
    <row r="130" spans="1:23" x14ac:dyDescent="0.25">
      <c r="A130" s="71">
        <v>42</v>
      </c>
      <c r="B130" s="76" t="s">
        <v>108</v>
      </c>
      <c r="C130" s="77"/>
      <c r="D130" s="21" t="s">
        <v>78</v>
      </c>
      <c r="E130" s="18" t="s">
        <v>88</v>
      </c>
      <c r="F130" s="12">
        <v>3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>
        <v>5</v>
      </c>
      <c r="S130" s="12"/>
      <c r="T130" s="12"/>
      <c r="U130" s="26">
        <f t="shared" si="6"/>
        <v>8</v>
      </c>
      <c r="V130" s="29"/>
      <c r="W130" s="11">
        <f t="shared" si="5"/>
        <v>0</v>
      </c>
    </row>
    <row r="131" spans="1:23" x14ac:dyDescent="0.25">
      <c r="A131" s="71">
        <v>44</v>
      </c>
      <c r="B131" s="76" t="s">
        <v>157</v>
      </c>
      <c r="C131" s="77"/>
      <c r="D131" s="21" t="s">
        <v>81</v>
      </c>
      <c r="E131" s="18" t="s">
        <v>79</v>
      </c>
      <c r="F131" s="12">
        <v>9</v>
      </c>
      <c r="G131" s="12">
        <v>10</v>
      </c>
      <c r="H131" s="12"/>
      <c r="I131" s="12"/>
      <c r="J131" s="12"/>
      <c r="K131" s="12">
        <v>3</v>
      </c>
      <c r="L131" s="12"/>
      <c r="M131" s="12"/>
      <c r="N131" s="12"/>
      <c r="O131" s="12"/>
      <c r="P131" s="12"/>
      <c r="Q131" s="12"/>
      <c r="R131" s="12"/>
      <c r="S131" s="12">
        <v>10</v>
      </c>
      <c r="T131" s="12"/>
      <c r="U131" s="26">
        <f t="shared" si="6"/>
        <v>32</v>
      </c>
      <c r="V131" s="29"/>
      <c r="W131" s="11">
        <f t="shared" si="5"/>
        <v>0</v>
      </c>
    </row>
    <row r="132" spans="1:23" x14ac:dyDescent="0.25">
      <c r="A132" s="71">
        <v>44</v>
      </c>
      <c r="B132" s="76" t="s">
        <v>158</v>
      </c>
      <c r="C132" s="77"/>
      <c r="D132" s="21" t="s">
        <v>78</v>
      </c>
      <c r="E132" s="18" t="s">
        <v>109</v>
      </c>
      <c r="F132" s="12">
        <v>3</v>
      </c>
      <c r="G132" s="12"/>
      <c r="H132" s="12">
        <v>3</v>
      </c>
      <c r="I132" s="12"/>
      <c r="J132" s="12"/>
      <c r="K132" s="12"/>
      <c r="L132" s="12"/>
      <c r="M132" s="12"/>
      <c r="N132" s="12"/>
      <c r="O132" s="12"/>
      <c r="P132" s="12">
        <v>3</v>
      </c>
      <c r="Q132" s="12"/>
      <c r="R132" s="12">
        <v>5</v>
      </c>
      <c r="S132" s="12"/>
      <c r="T132" s="12">
        <v>5</v>
      </c>
      <c r="U132" s="26">
        <f t="shared" si="6"/>
        <v>19</v>
      </c>
      <c r="V132" s="29"/>
      <c r="W132" s="11">
        <f t="shared" si="5"/>
        <v>0</v>
      </c>
    </row>
    <row r="133" spans="1:23" x14ac:dyDescent="0.25">
      <c r="A133" s="71">
        <v>44</v>
      </c>
      <c r="B133" s="76" t="s">
        <v>159</v>
      </c>
      <c r="C133" s="77"/>
      <c r="D133" s="21" t="s">
        <v>78</v>
      </c>
      <c r="E133" s="18" t="s">
        <v>109</v>
      </c>
      <c r="F133" s="12"/>
      <c r="G133" s="12"/>
      <c r="H133" s="12">
        <v>2</v>
      </c>
      <c r="I133" s="12"/>
      <c r="J133" s="12"/>
      <c r="K133" s="12"/>
      <c r="L133" s="12"/>
      <c r="M133" s="12"/>
      <c r="N133" s="12"/>
      <c r="O133" s="12"/>
      <c r="P133" s="57"/>
      <c r="Q133" s="57"/>
      <c r="R133" s="57">
        <v>2</v>
      </c>
      <c r="S133" s="57"/>
      <c r="T133" s="57">
        <v>5</v>
      </c>
      <c r="U133" s="26">
        <f t="shared" si="6"/>
        <v>9</v>
      </c>
      <c r="V133" s="29"/>
      <c r="W133" s="11">
        <f t="shared" si="5"/>
        <v>0</v>
      </c>
    </row>
    <row r="134" spans="1:23" x14ac:dyDescent="0.25">
      <c r="A134" s="71">
        <v>44</v>
      </c>
      <c r="B134" s="76" t="s">
        <v>183</v>
      </c>
      <c r="C134" s="77"/>
      <c r="D134" s="21" t="s">
        <v>78</v>
      </c>
      <c r="E134" s="18" t="s">
        <v>83</v>
      </c>
      <c r="F134" s="12"/>
      <c r="G134" s="12"/>
      <c r="H134" s="12"/>
      <c r="I134" s="12"/>
      <c r="J134" s="12"/>
      <c r="K134" s="12">
        <v>5</v>
      </c>
      <c r="L134" s="12"/>
      <c r="M134" s="12"/>
      <c r="N134" s="12"/>
      <c r="O134" s="12"/>
      <c r="P134" s="57"/>
      <c r="Q134" s="57"/>
      <c r="R134" s="57">
        <v>2</v>
      </c>
      <c r="S134" s="57"/>
      <c r="T134" s="57"/>
      <c r="U134" s="26">
        <f t="shared" si="6"/>
        <v>7</v>
      </c>
      <c r="V134" s="29"/>
      <c r="W134" s="11">
        <f t="shared" si="5"/>
        <v>0</v>
      </c>
    </row>
    <row r="135" spans="1:23" x14ac:dyDescent="0.25">
      <c r="A135" s="71">
        <v>57</v>
      </c>
      <c r="B135" s="73" t="s">
        <v>246</v>
      </c>
      <c r="C135" s="74"/>
      <c r="D135" s="21" t="s">
        <v>81</v>
      </c>
      <c r="E135" s="18" t="s">
        <v>79</v>
      </c>
      <c r="F135" s="12">
        <v>3</v>
      </c>
      <c r="G135" s="12"/>
      <c r="H135" s="12"/>
      <c r="I135" s="12"/>
      <c r="J135" s="12"/>
      <c r="K135" s="12"/>
      <c r="L135" s="12"/>
      <c r="M135" s="12"/>
      <c r="N135" s="12">
        <v>1</v>
      </c>
      <c r="O135" s="12"/>
      <c r="P135" s="57"/>
      <c r="Q135" s="57"/>
      <c r="R135" s="57"/>
      <c r="S135" s="57"/>
      <c r="T135" s="57"/>
      <c r="U135" s="26">
        <f t="shared" si="6"/>
        <v>4</v>
      </c>
      <c r="V135" s="29"/>
      <c r="W135" s="11">
        <f t="shared" si="5"/>
        <v>0</v>
      </c>
    </row>
    <row r="136" spans="1:23" x14ac:dyDescent="0.25">
      <c r="A136" s="71">
        <v>4</v>
      </c>
      <c r="B136" s="76" t="s">
        <v>110</v>
      </c>
      <c r="C136" s="77"/>
      <c r="D136" s="21" t="s">
        <v>76</v>
      </c>
      <c r="E136" s="18"/>
      <c r="F136" s="12">
        <v>9</v>
      </c>
      <c r="G136" s="12">
        <v>5</v>
      </c>
      <c r="H136" s="12">
        <v>5</v>
      </c>
      <c r="I136" s="12">
        <v>5</v>
      </c>
      <c r="J136" s="12"/>
      <c r="K136" s="12">
        <v>6</v>
      </c>
      <c r="L136" s="12"/>
      <c r="M136" s="12"/>
      <c r="N136" s="12"/>
      <c r="O136" s="12"/>
      <c r="P136" s="57">
        <v>4</v>
      </c>
      <c r="Q136" s="57"/>
      <c r="R136" s="57">
        <v>3</v>
      </c>
      <c r="S136" s="57"/>
      <c r="T136" s="57"/>
      <c r="U136" s="26">
        <f t="shared" si="6"/>
        <v>37</v>
      </c>
      <c r="V136" s="29"/>
      <c r="W136" s="11">
        <f t="shared" si="5"/>
        <v>0</v>
      </c>
    </row>
    <row r="137" spans="1:23" x14ac:dyDescent="0.25">
      <c r="A137" s="71">
        <v>98</v>
      </c>
      <c r="B137" s="76" t="s">
        <v>111</v>
      </c>
      <c r="C137" s="77"/>
      <c r="D137" s="21" t="s">
        <v>76</v>
      </c>
      <c r="E137" s="18"/>
      <c r="F137" s="12">
        <v>25</v>
      </c>
      <c r="G137" s="12"/>
      <c r="H137" s="12">
        <v>10</v>
      </c>
      <c r="I137" s="12">
        <v>10</v>
      </c>
      <c r="J137" s="12"/>
      <c r="K137" s="12">
        <v>30</v>
      </c>
      <c r="L137" s="12"/>
      <c r="M137" s="12"/>
      <c r="N137" s="12"/>
      <c r="O137" s="12"/>
      <c r="P137" s="12">
        <v>15</v>
      </c>
      <c r="Q137" s="12"/>
      <c r="R137" s="12">
        <v>20</v>
      </c>
      <c r="S137" s="12"/>
      <c r="T137" s="12"/>
      <c r="U137" s="26">
        <f t="shared" si="6"/>
        <v>110</v>
      </c>
      <c r="V137" s="29"/>
      <c r="W137" s="11">
        <f t="shared" si="5"/>
        <v>0</v>
      </c>
    </row>
    <row r="138" spans="1:23" x14ac:dyDescent="0.25">
      <c r="A138" s="71">
        <v>99</v>
      </c>
      <c r="B138" s="76" t="s">
        <v>112</v>
      </c>
      <c r="C138" s="77"/>
      <c r="D138" s="21" t="s">
        <v>76</v>
      </c>
      <c r="E138" s="18"/>
      <c r="F138" s="12">
        <v>15</v>
      </c>
      <c r="G138" s="12"/>
      <c r="H138" s="12"/>
      <c r="I138" s="12">
        <v>5</v>
      </c>
      <c r="J138" s="12"/>
      <c r="K138" s="12"/>
      <c r="L138" s="12"/>
      <c r="M138" s="12"/>
      <c r="N138" s="12"/>
      <c r="O138" s="12"/>
      <c r="P138" s="12"/>
      <c r="Q138" s="12"/>
      <c r="R138" s="12">
        <v>20</v>
      </c>
      <c r="S138" s="12"/>
      <c r="T138" s="12">
        <v>10</v>
      </c>
      <c r="U138" s="26">
        <f t="shared" si="6"/>
        <v>50</v>
      </c>
      <c r="V138" s="29"/>
      <c r="W138" s="11">
        <f t="shared" si="5"/>
        <v>0</v>
      </c>
    </row>
    <row r="139" spans="1:23" x14ac:dyDescent="0.25">
      <c r="A139" s="71">
        <v>100</v>
      </c>
      <c r="B139" s="76" t="s">
        <v>113</v>
      </c>
      <c r="C139" s="77"/>
      <c r="D139" s="21" t="s">
        <v>102</v>
      </c>
      <c r="E139" s="18"/>
      <c r="F139" s="12">
        <v>10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>
        <v>5</v>
      </c>
      <c r="S139" s="12"/>
      <c r="T139" s="12">
        <v>3</v>
      </c>
      <c r="U139" s="26">
        <f t="shared" si="6"/>
        <v>18</v>
      </c>
      <c r="V139" s="29"/>
      <c r="W139" s="11">
        <f t="shared" si="5"/>
        <v>0</v>
      </c>
    </row>
    <row r="140" spans="1:23" x14ac:dyDescent="0.25">
      <c r="A140" s="71">
        <v>66</v>
      </c>
      <c r="B140" s="76" t="s">
        <v>114</v>
      </c>
      <c r="C140" s="77"/>
      <c r="D140" s="21" t="s">
        <v>76</v>
      </c>
      <c r="E140" s="18"/>
      <c r="F140" s="12">
        <v>80</v>
      </c>
      <c r="G140" s="12">
        <v>15</v>
      </c>
      <c r="H140" s="12">
        <v>30</v>
      </c>
      <c r="I140" s="12"/>
      <c r="J140" s="12">
        <v>10</v>
      </c>
      <c r="K140" s="12">
        <v>16</v>
      </c>
      <c r="L140" s="12">
        <v>60</v>
      </c>
      <c r="M140" s="12"/>
      <c r="N140" s="12"/>
      <c r="O140" s="12"/>
      <c r="P140" s="12">
        <v>30</v>
      </c>
      <c r="Q140" s="12">
        <v>180</v>
      </c>
      <c r="R140" s="12">
        <v>40</v>
      </c>
      <c r="S140" s="12">
        <v>40</v>
      </c>
      <c r="T140" s="12"/>
      <c r="U140" s="26">
        <f t="shared" si="6"/>
        <v>501</v>
      </c>
      <c r="V140" s="29"/>
      <c r="W140" s="11">
        <f t="shared" si="5"/>
        <v>0</v>
      </c>
    </row>
    <row r="141" spans="1:23" x14ac:dyDescent="0.25">
      <c r="A141" s="71">
        <v>66</v>
      </c>
      <c r="B141" s="76" t="s">
        <v>115</v>
      </c>
      <c r="C141" s="77"/>
      <c r="D141" s="21" t="s">
        <v>76</v>
      </c>
      <c r="E141" s="18"/>
      <c r="F141" s="12">
        <v>15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>
        <v>10</v>
      </c>
      <c r="S141" s="12"/>
      <c r="T141" s="12"/>
      <c r="U141" s="26">
        <f t="shared" si="6"/>
        <v>25</v>
      </c>
      <c r="V141" s="29"/>
      <c r="W141" s="11">
        <f t="shared" si="5"/>
        <v>0</v>
      </c>
    </row>
    <row r="142" spans="1:23" x14ac:dyDescent="0.25">
      <c r="A142" s="71">
        <v>67</v>
      </c>
      <c r="B142" s="76" t="s">
        <v>116</v>
      </c>
      <c r="C142" s="77"/>
      <c r="D142" s="21" t="s">
        <v>76</v>
      </c>
      <c r="E142" s="18"/>
      <c r="F142" s="12">
        <v>10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26">
        <f t="shared" si="6"/>
        <v>10</v>
      </c>
      <c r="V142" s="29"/>
      <c r="W142" s="11">
        <f t="shared" si="5"/>
        <v>0</v>
      </c>
    </row>
    <row r="143" spans="1:23" x14ac:dyDescent="0.25">
      <c r="A143" s="71">
        <v>205</v>
      </c>
      <c r="B143" s="76" t="s">
        <v>165</v>
      </c>
      <c r="C143" s="77"/>
      <c r="D143" s="21" t="s">
        <v>76</v>
      </c>
      <c r="E143" s="18"/>
      <c r="F143" s="12">
        <v>30</v>
      </c>
      <c r="G143" s="12"/>
      <c r="H143" s="12"/>
      <c r="I143" s="12"/>
      <c r="J143" s="12">
        <v>2</v>
      </c>
      <c r="K143" s="12"/>
      <c r="L143" s="12"/>
      <c r="M143" s="12">
        <v>20</v>
      </c>
      <c r="N143" s="12"/>
      <c r="O143" s="12"/>
      <c r="P143" s="12"/>
      <c r="Q143" s="12"/>
      <c r="R143" s="12">
        <v>10</v>
      </c>
      <c r="S143" s="12">
        <v>20</v>
      </c>
      <c r="T143" s="12"/>
      <c r="U143" s="26">
        <f t="shared" si="6"/>
        <v>82</v>
      </c>
      <c r="V143" s="29"/>
      <c r="W143" s="11">
        <f t="shared" si="5"/>
        <v>0</v>
      </c>
    </row>
    <row r="144" spans="1:23" x14ac:dyDescent="0.25">
      <c r="A144" s="71">
        <v>206</v>
      </c>
      <c r="B144" s="76" t="s">
        <v>184</v>
      </c>
      <c r="C144" s="77"/>
      <c r="D144" s="21" t="s">
        <v>76</v>
      </c>
      <c r="E144" s="18"/>
      <c r="F144" s="12">
        <v>40</v>
      </c>
      <c r="G144" s="12"/>
      <c r="H144" s="12">
        <v>3</v>
      </c>
      <c r="I144" s="12"/>
      <c r="J144" s="12"/>
      <c r="K144" s="12"/>
      <c r="L144" s="12"/>
      <c r="M144" s="12">
        <v>20</v>
      </c>
      <c r="N144" s="12"/>
      <c r="O144" s="12"/>
      <c r="P144" s="12"/>
      <c r="Q144" s="12"/>
      <c r="R144" s="12">
        <v>10</v>
      </c>
      <c r="S144" s="12"/>
      <c r="T144" s="12">
        <v>3</v>
      </c>
      <c r="U144" s="26">
        <f t="shared" si="6"/>
        <v>76</v>
      </c>
      <c r="V144" s="29"/>
      <c r="W144" s="11">
        <f t="shared" si="5"/>
        <v>0</v>
      </c>
    </row>
    <row r="145" spans="1:23" x14ac:dyDescent="0.25">
      <c r="A145" s="71">
        <v>69</v>
      </c>
      <c r="B145" s="76" t="s">
        <v>167</v>
      </c>
      <c r="C145" s="77"/>
      <c r="D145" s="21" t="s">
        <v>76</v>
      </c>
      <c r="E145" s="18"/>
      <c r="F145" s="12">
        <v>32</v>
      </c>
      <c r="G145" s="12">
        <v>5</v>
      </c>
      <c r="H145" s="12"/>
      <c r="I145" s="12">
        <v>10</v>
      </c>
      <c r="J145" s="12"/>
      <c r="K145" s="12"/>
      <c r="L145" s="12">
        <v>10</v>
      </c>
      <c r="M145" s="12"/>
      <c r="N145" s="12"/>
      <c r="O145" s="12">
        <v>25</v>
      </c>
      <c r="P145" s="12"/>
      <c r="Q145" s="12"/>
      <c r="R145" s="12">
        <v>40</v>
      </c>
      <c r="S145" s="12">
        <v>80</v>
      </c>
      <c r="T145" s="12">
        <v>10</v>
      </c>
      <c r="U145" s="26">
        <f t="shared" si="6"/>
        <v>212</v>
      </c>
      <c r="V145" s="29"/>
      <c r="W145" s="11">
        <f t="shared" si="5"/>
        <v>0</v>
      </c>
    </row>
    <row r="146" spans="1:23" x14ac:dyDescent="0.25">
      <c r="A146" s="71">
        <v>70</v>
      </c>
      <c r="B146" s="76" t="s">
        <v>168</v>
      </c>
      <c r="C146" s="77"/>
      <c r="D146" s="21" t="s">
        <v>76</v>
      </c>
      <c r="E146" s="18"/>
      <c r="F146" s="12">
        <v>45</v>
      </c>
      <c r="G146" s="12">
        <v>5</v>
      </c>
      <c r="H146" s="12"/>
      <c r="I146" s="12">
        <v>10</v>
      </c>
      <c r="J146" s="12"/>
      <c r="K146" s="12"/>
      <c r="L146" s="12"/>
      <c r="M146" s="12"/>
      <c r="N146" s="12"/>
      <c r="O146" s="12">
        <v>25</v>
      </c>
      <c r="P146" s="12"/>
      <c r="Q146" s="12"/>
      <c r="R146" s="12">
        <v>10</v>
      </c>
      <c r="S146" s="12"/>
      <c r="T146" s="12">
        <v>40</v>
      </c>
      <c r="U146" s="26">
        <f t="shared" si="6"/>
        <v>135</v>
      </c>
      <c r="V146" s="29"/>
      <c r="W146" s="11">
        <f t="shared" si="5"/>
        <v>0</v>
      </c>
    </row>
    <row r="147" spans="1:23" x14ac:dyDescent="0.25">
      <c r="A147" s="71">
        <v>69</v>
      </c>
      <c r="B147" s="76" t="s">
        <v>169</v>
      </c>
      <c r="C147" s="77"/>
      <c r="D147" s="21" t="s">
        <v>76</v>
      </c>
      <c r="E147" s="18"/>
      <c r="F147" s="12">
        <v>12</v>
      </c>
      <c r="G147" s="12"/>
      <c r="H147" s="12"/>
      <c r="I147" s="12"/>
      <c r="J147" s="12"/>
      <c r="K147" s="12"/>
      <c r="L147" s="12"/>
      <c r="M147" s="12"/>
      <c r="N147" s="12">
        <v>20</v>
      </c>
      <c r="O147" s="12"/>
      <c r="P147" s="12"/>
      <c r="Q147" s="12"/>
      <c r="R147" s="12">
        <v>10</v>
      </c>
      <c r="S147" s="12"/>
      <c r="T147" s="12"/>
      <c r="U147" s="26">
        <f t="shared" si="6"/>
        <v>42</v>
      </c>
      <c r="V147" s="29"/>
      <c r="W147" s="11">
        <f t="shared" si="5"/>
        <v>0</v>
      </c>
    </row>
    <row r="148" spans="1:23" x14ac:dyDescent="0.25">
      <c r="A148" s="71">
        <v>70</v>
      </c>
      <c r="B148" s="76" t="s">
        <v>170</v>
      </c>
      <c r="C148" s="77"/>
      <c r="D148" s="21" t="s">
        <v>76</v>
      </c>
      <c r="E148" s="18"/>
      <c r="F148" s="12">
        <v>12</v>
      </c>
      <c r="G148" s="12"/>
      <c r="H148" s="12"/>
      <c r="I148" s="12">
        <v>3</v>
      </c>
      <c r="J148" s="12"/>
      <c r="K148" s="12"/>
      <c r="L148" s="12"/>
      <c r="M148" s="12"/>
      <c r="N148" s="12">
        <v>20</v>
      </c>
      <c r="O148" s="12"/>
      <c r="P148" s="12"/>
      <c r="Q148" s="12"/>
      <c r="R148" s="12"/>
      <c r="S148" s="12"/>
      <c r="T148" s="12">
        <v>10</v>
      </c>
      <c r="U148" s="26">
        <f t="shared" si="6"/>
        <v>45</v>
      </c>
      <c r="V148" s="29"/>
      <c r="W148" s="11">
        <f t="shared" si="5"/>
        <v>0</v>
      </c>
    </row>
    <row r="149" spans="1:23" x14ac:dyDescent="0.25">
      <c r="A149" s="71">
        <v>69</v>
      </c>
      <c r="B149" s="76" t="s">
        <v>171</v>
      </c>
      <c r="C149" s="77"/>
      <c r="D149" s="21" t="s">
        <v>76</v>
      </c>
      <c r="E149" s="18"/>
      <c r="F149" s="12">
        <v>30</v>
      </c>
      <c r="G149" s="12"/>
      <c r="H149" s="12"/>
      <c r="I149" s="12">
        <v>10</v>
      </c>
      <c r="J149" s="12"/>
      <c r="K149" s="12">
        <v>16</v>
      </c>
      <c r="L149" s="12"/>
      <c r="M149" s="12"/>
      <c r="N149" s="12"/>
      <c r="O149" s="12"/>
      <c r="P149" s="12"/>
      <c r="Q149" s="12"/>
      <c r="R149" s="12">
        <v>30</v>
      </c>
      <c r="S149" s="12"/>
      <c r="T149" s="12"/>
      <c r="U149" s="26">
        <f t="shared" si="6"/>
        <v>86</v>
      </c>
      <c r="V149" s="29"/>
      <c r="W149" s="11">
        <f t="shared" si="5"/>
        <v>0</v>
      </c>
    </row>
    <row r="150" spans="1:23" x14ac:dyDescent="0.25">
      <c r="A150" s="71">
        <v>70</v>
      </c>
      <c r="B150" s="76" t="s">
        <v>172</v>
      </c>
      <c r="C150" s="77"/>
      <c r="D150" s="21" t="s">
        <v>76</v>
      </c>
      <c r="E150" s="18"/>
      <c r="F150" s="12">
        <v>30</v>
      </c>
      <c r="G150" s="12"/>
      <c r="H150" s="12"/>
      <c r="I150" s="12">
        <v>10</v>
      </c>
      <c r="J150" s="12"/>
      <c r="K150" s="12">
        <v>16</v>
      </c>
      <c r="L150" s="12"/>
      <c r="M150" s="12"/>
      <c r="N150" s="12"/>
      <c r="O150" s="12"/>
      <c r="P150" s="12"/>
      <c r="Q150" s="12"/>
      <c r="R150" s="12">
        <v>10</v>
      </c>
      <c r="S150" s="12"/>
      <c r="T150" s="12">
        <v>5</v>
      </c>
      <c r="U150" s="26">
        <f t="shared" si="6"/>
        <v>71</v>
      </c>
      <c r="V150" s="29"/>
      <c r="W150" s="11">
        <f t="shared" si="5"/>
        <v>0</v>
      </c>
    </row>
    <row r="151" spans="1:23" x14ac:dyDescent="0.25">
      <c r="A151" s="71">
        <v>93</v>
      </c>
      <c r="B151" s="76" t="s">
        <v>176</v>
      </c>
      <c r="C151" s="77"/>
      <c r="D151" s="21" t="s">
        <v>76</v>
      </c>
      <c r="E151" s="18"/>
      <c r="F151" s="12">
        <v>18</v>
      </c>
      <c r="G151" s="12"/>
      <c r="H151" s="12"/>
      <c r="I151" s="12"/>
      <c r="J151" s="12"/>
      <c r="K151" s="12"/>
      <c r="L151" s="12"/>
      <c r="M151" s="12"/>
      <c r="N151" s="12">
        <v>10</v>
      </c>
      <c r="O151" s="12">
        <v>10</v>
      </c>
      <c r="P151" s="12"/>
      <c r="Q151" s="12"/>
      <c r="R151" s="12"/>
      <c r="S151" s="12"/>
      <c r="T151" s="12"/>
      <c r="U151" s="26">
        <f t="shared" si="6"/>
        <v>38</v>
      </c>
      <c r="V151" s="29"/>
      <c r="W151" s="11">
        <f t="shared" si="5"/>
        <v>0</v>
      </c>
    </row>
    <row r="152" spans="1:23" x14ac:dyDescent="0.25">
      <c r="A152" s="71">
        <v>93</v>
      </c>
      <c r="B152" s="76" t="s">
        <v>177</v>
      </c>
      <c r="C152" s="77"/>
      <c r="D152" s="21" t="s">
        <v>76</v>
      </c>
      <c r="E152" s="18"/>
      <c r="F152" s="12">
        <v>12</v>
      </c>
      <c r="G152" s="12"/>
      <c r="H152" s="12"/>
      <c r="I152" s="12"/>
      <c r="J152" s="12"/>
      <c r="K152" s="12"/>
      <c r="L152" s="12"/>
      <c r="M152" s="12"/>
      <c r="N152" s="12">
        <v>10</v>
      </c>
      <c r="O152" s="12"/>
      <c r="P152" s="12"/>
      <c r="Q152" s="12"/>
      <c r="R152" s="12"/>
      <c r="S152" s="12"/>
      <c r="T152" s="12"/>
      <c r="U152" s="26">
        <f t="shared" si="6"/>
        <v>22</v>
      </c>
      <c r="V152" s="29"/>
      <c r="W152" s="11">
        <f t="shared" si="5"/>
        <v>0</v>
      </c>
    </row>
    <row r="153" spans="1:23" x14ac:dyDescent="0.25">
      <c r="A153" s="71">
        <v>93</v>
      </c>
      <c r="B153" s="76" t="s">
        <v>178</v>
      </c>
      <c r="C153" s="77"/>
      <c r="D153" s="21" t="s">
        <v>76</v>
      </c>
      <c r="E153" s="18"/>
      <c r="F153" s="12">
        <v>10</v>
      </c>
      <c r="G153" s="12"/>
      <c r="H153" s="12"/>
      <c r="I153" s="12"/>
      <c r="J153" s="12"/>
      <c r="K153" s="12"/>
      <c r="L153" s="12"/>
      <c r="M153" s="12"/>
      <c r="N153" s="12">
        <v>10</v>
      </c>
      <c r="O153" s="12"/>
      <c r="P153" s="12"/>
      <c r="Q153" s="12"/>
      <c r="R153" s="12"/>
      <c r="S153" s="12"/>
      <c r="T153" s="12"/>
      <c r="U153" s="26">
        <f t="shared" si="6"/>
        <v>20</v>
      </c>
      <c r="V153" s="29"/>
      <c r="W153" s="11">
        <f t="shared" si="5"/>
        <v>0</v>
      </c>
    </row>
    <row r="154" spans="1:23" x14ac:dyDescent="0.25">
      <c r="A154" s="71">
        <v>95</v>
      </c>
      <c r="B154" s="73" t="s">
        <v>198</v>
      </c>
      <c r="C154" s="77"/>
      <c r="D154" s="21" t="s">
        <v>100</v>
      </c>
      <c r="E154" s="18"/>
      <c r="F154" s="12">
        <v>12</v>
      </c>
      <c r="G154" s="12">
        <v>5</v>
      </c>
      <c r="H154" s="12"/>
      <c r="I154" s="12">
        <v>1</v>
      </c>
      <c r="J154" s="12"/>
      <c r="K154" s="12">
        <v>5</v>
      </c>
      <c r="L154" s="12"/>
      <c r="M154" s="12"/>
      <c r="N154" s="12"/>
      <c r="O154" s="12"/>
      <c r="P154" s="12">
        <v>1</v>
      </c>
      <c r="Q154" s="12"/>
      <c r="R154" s="12">
        <v>1</v>
      </c>
      <c r="S154" s="12"/>
      <c r="T154" s="12">
        <v>3</v>
      </c>
      <c r="U154" s="26">
        <f t="shared" si="6"/>
        <v>28</v>
      </c>
      <c r="V154" s="29"/>
      <c r="W154" s="11">
        <f t="shared" si="5"/>
        <v>0</v>
      </c>
    </row>
    <row r="155" spans="1:23" x14ac:dyDescent="0.25">
      <c r="A155" s="71">
        <v>93</v>
      </c>
      <c r="B155" s="73" t="s">
        <v>213</v>
      </c>
      <c r="C155" s="74"/>
      <c r="D155" s="21" t="s">
        <v>100</v>
      </c>
      <c r="E155" s="18"/>
      <c r="F155" s="12">
        <v>3</v>
      </c>
      <c r="G155" s="12">
        <v>5</v>
      </c>
      <c r="H155" s="12"/>
      <c r="I155" s="12">
        <v>1</v>
      </c>
      <c r="J155" s="12"/>
      <c r="K155" s="12">
        <v>5</v>
      </c>
      <c r="L155" s="12"/>
      <c r="M155" s="12"/>
      <c r="N155" s="12"/>
      <c r="O155" s="12"/>
      <c r="P155" s="12"/>
      <c r="Q155" s="12"/>
      <c r="R155" s="12"/>
      <c r="S155" s="12"/>
      <c r="T155" s="12">
        <v>3</v>
      </c>
      <c r="U155" s="26">
        <f t="shared" si="6"/>
        <v>17</v>
      </c>
      <c r="V155" s="29"/>
      <c r="W155" s="11">
        <f t="shared" si="5"/>
        <v>0</v>
      </c>
    </row>
    <row r="156" spans="1:23" x14ac:dyDescent="0.25">
      <c r="A156" s="71">
        <v>95</v>
      </c>
      <c r="B156" s="76" t="s">
        <v>166</v>
      </c>
      <c r="C156" s="77"/>
      <c r="D156" s="21" t="s">
        <v>76</v>
      </c>
      <c r="E156" s="18"/>
      <c r="F156" s="12"/>
      <c r="G156" s="12"/>
      <c r="H156" s="12">
        <v>3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>
        <v>1</v>
      </c>
      <c r="S156" s="12"/>
      <c r="T156" s="12"/>
      <c r="U156" s="26">
        <f t="shared" si="6"/>
        <v>4</v>
      </c>
      <c r="V156" s="29"/>
      <c r="W156" s="11">
        <f t="shared" si="5"/>
        <v>0</v>
      </c>
    </row>
    <row r="157" spans="1:23" x14ac:dyDescent="0.25">
      <c r="A157" s="71">
        <v>94</v>
      </c>
      <c r="B157" s="90" t="s">
        <v>117</v>
      </c>
      <c r="C157" s="91"/>
      <c r="D157" s="21" t="s">
        <v>76</v>
      </c>
      <c r="E157" s="18"/>
      <c r="F157" s="12">
        <v>6</v>
      </c>
      <c r="G157" s="12"/>
      <c r="H157" s="12">
        <v>2</v>
      </c>
      <c r="I157" s="12"/>
      <c r="J157" s="12"/>
      <c r="K157" s="12">
        <v>20</v>
      </c>
      <c r="L157" s="12"/>
      <c r="M157" s="12"/>
      <c r="N157" s="12"/>
      <c r="O157" s="12"/>
      <c r="P157" s="12"/>
      <c r="Q157" s="12"/>
      <c r="R157" s="12">
        <v>1</v>
      </c>
      <c r="S157" s="12"/>
      <c r="T157" s="12">
        <v>10</v>
      </c>
      <c r="U157" s="26">
        <f t="shared" si="6"/>
        <v>39</v>
      </c>
      <c r="V157" s="29"/>
      <c r="W157" s="11">
        <f t="shared" si="5"/>
        <v>0</v>
      </c>
    </row>
    <row r="158" spans="1:23" x14ac:dyDescent="0.25">
      <c r="A158" s="71">
        <v>94</v>
      </c>
      <c r="B158" s="90" t="s">
        <v>118</v>
      </c>
      <c r="C158" s="91"/>
      <c r="D158" s="21" t="s">
        <v>76</v>
      </c>
      <c r="E158" s="18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>
        <v>1</v>
      </c>
      <c r="S158" s="12"/>
      <c r="T158" s="12"/>
      <c r="U158" s="26">
        <f t="shared" si="6"/>
        <v>1</v>
      </c>
      <c r="V158" s="29"/>
      <c r="W158" s="11">
        <f t="shared" si="5"/>
        <v>0</v>
      </c>
    </row>
    <row r="159" spans="1:23" x14ac:dyDescent="0.25">
      <c r="A159" s="71">
        <v>94</v>
      </c>
      <c r="B159" s="90" t="s">
        <v>119</v>
      </c>
      <c r="C159" s="91"/>
      <c r="D159" s="21" t="s">
        <v>76</v>
      </c>
      <c r="E159" s="18"/>
      <c r="F159" s="12">
        <v>3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26">
        <f t="shared" si="6"/>
        <v>3</v>
      </c>
      <c r="V159" s="29"/>
      <c r="W159" s="11">
        <f t="shared" ref="W159:W192" si="7">ROUND(U159*V159,2)</f>
        <v>0</v>
      </c>
    </row>
    <row r="160" spans="1:23" x14ac:dyDescent="0.25">
      <c r="A160" s="71">
        <v>94</v>
      </c>
      <c r="B160" s="82" t="s">
        <v>195</v>
      </c>
      <c r="C160" s="83"/>
      <c r="D160" s="21" t="s">
        <v>76</v>
      </c>
      <c r="E160" s="18"/>
      <c r="F160" s="12"/>
      <c r="G160" s="12"/>
      <c r="H160" s="12"/>
      <c r="I160" s="12">
        <v>10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26">
        <f t="shared" si="6"/>
        <v>10</v>
      </c>
      <c r="V160" s="29"/>
      <c r="W160" s="11">
        <f t="shared" si="7"/>
        <v>0</v>
      </c>
    </row>
    <row r="161" spans="1:23" x14ac:dyDescent="0.25">
      <c r="A161" s="71">
        <v>96</v>
      </c>
      <c r="B161" s="82" t="s">
        <v>247</v>
      </c>
      <c r="C161" s="83"/>
      <c r="D161" s="21" t="s">
        <v>100</v>
      </c>
      <c r="E161" s="18"/>
      <c r="F161" s="12"/>
      <c r="G161" s="12"/>
      <c r="H161" s="12">
        <v>2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6">
        <f t="shared" si="6"/>
        <v>2</v>
      </c>
      <c r="V161" s="29"/>
      <c r="W161" s="11">
        <f t="shared" si="7"/>
        <v>0</v>
      </c>
    </row>
    <row r="162" spans="1:23" x14ac:dyDescent="0.25">
      <c r="A162" s="71">
        <v>96</v>
      </c>
      <c r="B162" s="82" t="s">
        <v>248</v>
      </c>
      <c r="C162" s="83"/>
      <c r="D162" s="21" t="s">
        <v>76</v>
      </c>
      <c r="E162" s="18"/>
      <c r="F162" s="12">
        <v>6</v>
      </c>
      <c r="G162" s="12"/>
      <c r="H162" s="12"/>
      <c r="I162" s="12"/>
      <c r="J162" s="12">
        <v>1</v>
      </c>
      <c r="K162" s="12">
        <v>7</v>
      </c>
      <c r="L162" s="12"/>
      <c r="M162" s="12"/>
      <c r="N162" s="12"/>
      <c r="O162" s="12">
        <v>5</v>
      </c>
      <c r="P162" s="12"/>
      <c r="Q162" s="12"/>
      <c r="R162" s="12"/>
      <c r="S162" s="12"/>
      <c r="T162" s="12">
        <v>5</v>
      </c>
      <c r="U162" s="26">
        <f t="shared" si="6"/>
        <v>24</v>
      </c>
      <c r="V162" s="29"/>
      <c r="W162" s="11">
        <f t="shared" si="7"/>
        <v>0</v>
      </c>
    </row>
    <row r="163" spans="1:23" x14ac:dyDescent="0.25">
      <c r="A163" s="71">
        <v>91</v>
      </c>
      <c r="B163" s="82" t="s">
        <v>249</v>
      </c>
      <c r="C163" s="83"/>
      <c r="D163" s="21" t="s">
        <v>100</v>
      </c>
      <c r="E163" s="18"/>
      <c r="F163" s="12">
        <v>3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>
        <v>2</v>
      </c>
      <c r="S163" s="12"/>
      <c r="T163" s="12">
        <v>1</v>
      </c>
      <c r="U163" s="26">
        <f t="shared" ref="U163:U192" si="8">SUM(F163:T163)</f>
        <v>6</v>
      </c>
      <c r="V163" s="29"/>
      <c r="W163" s="11">
        <f t="shared" si="7"/>
        <v>0</v>
      </c>
    </row>
    <row r="164" spans="1:23" x14ac:dyDescent="0.25">
      <c r="A164" s="71">
        <v>89</v>
      </c>
      <c r="B164" s="82" t="s">
        <v>250</v>
      </c>
      <c r="C164" s="83"/>
      <c r="D164" s="21" t="s">
        <v>100</v>
      </c>
      <c r="E164" s="18"/>
      <c r="F164" s="12">
        <v>18</v>
      </c>
      <c r="G164" s="12">
        <v>5</v>
      </c>
      <c r="H164" s="12">
        <v>8</v>
      </c>
      <c r="I164" s="12">
        <v>4</v>
      </c>
      <c r="J164" s="12">
        <v>3</v>
      </c>
      <c r="K164" s="12">
        <v>5</v>
      </c>
      <c r="L164" s="12"/>
      <c r="M164" s="12">
        <v>5</v>
      </c>
      <c r="N164" s="12"/>
      <c r="O164" s="12"/>
      <c r="P164" s="12">
        <v>2</v>
      </c>
      <c r="Q164" s="12"/>
      <c r="R164" s="12"/>
      <c r="S164" s="12">
        <v>43</v>
      </c>
      <c r="T164" s="12">
        <v>5</v>
      </c>
      <c r="U164" s="26">
        <f t="shared" si="8"/>
        <v>98</v>
      </c>
      <c r="V164" s="29"/>
      <c r="W164" s="11">
        <f t="shared" si="7"/>
        <v>0</v>
      </c>
    </row>
    <row r="165" spans="1:23" x14ac:dyDescent="0.25">
      <c r="A165" s="71">
        <v>89</v>
      </c>
      <c r="B165" s="82" t="s">
        <v>251</v>
      </c>
      <c r="C165" s="83"/>
      <c r="D165" s="21" t="s">
        <v>76</v>
      </c>
      <c r="E165" s="18"/>
      <c r="F165" s="12">
        <v>3</v>
      </c>
      <c r="G165" s="12"/>
      <c r="H165" s="12"/>
      <c r="I165" s="12">
        <v>20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>
        <v>10</v>
      </c>
      <c r="U165" s="26">
        <f t="shared" si="8"/>
        <v>33</v>
      </c>
      <c r="V165" s="29"/>
      <c r="W165" s="11">
        <f t="shared" si="7"/>
        <v>0</v>
      </c>
    </row>
    <row r="166" spans="1:23" x14ac:dyDescent="0.25">
      <c r="A166" s="71">
        <v>89</v>
      </c>
      <c r="B166" s="73" t="s">
        <v>252</v>
      </c>
      <c r="C166" s="74"/>
      <c r="D166" s="21" t="s">
        <v>76</v>
      </c>
      <c r="E166" s="18"/>
      <c r="F166" s="12">
        <v>3</v>
      </c>
      <c r="G166" s="12"/>
      <c r="H166" s="12"/>
      <c r="I166" s="12">
        <v>20</v>
      </c>
      <c r="J166" s="12"/>
      <c r="K166" s="12">
        <v>10</v>
      </c>
      <c r="L166" s="12"/>
      <c r="M166" s="12"/>
      <c r="N166" s="12"/>
      <c r="O166" s="12"/>
      <c r="P166" s="12"/>
      <c r="Q166" s="12"/>
      <c r="R166" s="12"/>
      <c r="S166" s="12"/>
      <c r="T166" s="12"/>
      <c r="U166" s="26">
        <f t="shared" si="8"/>
        <v>33</v>
      </c>
      <c r="V166" s="29"/>
      <c r="W166" s="11">
        <f t="shared" si="7"/>
        <v>0</v>
      </c>
    </row>
    <row r="167" spans="1:23" x14ac:dyDescent="0.25">
      <c r="A167" s="71">
        <v>89</v>
      </c>
      <c r="B167" s="73" t="s">
        <v>253</v>
      </c>
      <c r="C167" s="74"/>
      <c r="D167" s="21" t="s">
        <v>76</v>
      </c>
      <c r="E167" s="18"/>
      <c r="F167" s="12"/>
      <c r="G167" s="12"/>
      <c r="H167" s="12"/>
      <c r="I167" s="12">
        <v>20</v>
      </c>
      <c r="J167" s="12"/>
      <c r="K167" s="12"/>
      <c r="L167" s="12"/>
      <c r="M167" s="12"/>
      <c r="N167" s="12"/>
      <c r="O167" s="12"/>
      <c r="P167" s="12">
        <v>5</v>
      </c>
      <c r="Q167" s="12"/>
      <c r="R167" s="12">
        <v>20</v>
      </c>
      <c r="S167" s="12"/>
      <c r="T167" s="12">
        <v>10</v>
      </c>
      <c r="U167" s="26">
        <f t="shared" si="8"/>
        <v>55</v>
      </c>
      <c r="V167" s="29"/>
      <c r="W167" s="11">
        <f t="shared" si="7"/>
        <v>0</v>
      </c>
    </row>
    <row r="168" spans="1:23" x14ac:dyDescent="0.25">
      <c r="A168" s="71">
        <v>89</v>
      </c>
      <c r="B168" s="73" t="s">
        <v>254</v>
      </c>
      <c r="C168" s="74"/>
      <c r="D168" s="21" t="s">
        <v>76</v>
      </c>
      <c r="E168" s="18"/>
      <c r="F168" s="12"/>
      <c r="G168" s="12"/>
      <c r="H168" s="12"/>
      <c r="I168" s="12">
        <v>20</v>
      </c>
      <c r="J168" s="12"/>
      <c r="K168" s="12"/>
      <c r="L168" s="12"/>
      <c r="M168" s="12"/>
      <c r="N168" s="12"/>
      <c r="O168" s="12"/>
      <c r="P168" s="12"/>
      <c r="Q168" s="12"/>
      <c r="R168" s="12">
        <v>10</v>
      </c>
      <c r="S168" s="12"/>
      <c r="T168" s="12">
        <v>10</v>
      </c>
      <c r="U168" s="26">
        <f t="shared" si="8"/>
        <v>40</v>
      </c>
      <c r="V168" s="29"/>
      <c r="W168" s="11">
        <f t="shared" si="7"/>
        <v>0</v>
      </c>
    </row>
    <row r="169" spans="1:23" x14ac:dyDescent="0.25">
      <c r="A169" s="71">
        <v>89</v>
      </c>
      <c r="B169" s="73" t="s">
        <v>255</v>
      </c>
      <c r="C169" s="74"/>
      <c r="D169" s="21" t="s">
        <v>76</v>
      </c>
      <c r="E169" s="18"/>
      <c r="F169" s="12"/>
      <c r="G169" s="12"/>
      <c r="H169" s="12"/>
      <c r="I169" s="12">
        <v>20</v>
      </c>
      <c r="J169" s="12"/>
      <c r="K169" s="12"/>
      <c r="L169" s="12"/>
      <c r="M169" s="12"/>
      <c r="N169" s="12"/>
      <c r="O169" s="12"/>
      <c r="P169" s="12">
        <v>5</v>
      </c>
      <c r="Q169" s="12"/>
      <c r="R169" s="12"/>
      <c r="S169" s="12"/>
      <c r="T169" s="12">
        <v>10</v>
      </c>
      <c r="U169" s="26">
        <f t="shared" si="8"/>
        <v>35</v>
      </c>
      <c r="V169" s="29"/>
      <c r="W169" s="11">
        <f t="shared" si="7"/>
        <v>0</v>
      </c>
    </row>
    <row r="170" spans="1:23" x14ac:dyDescent="0.25">
      <c r="A170" s="71">
        <v>186</v>
      </c>
      <c r="B170" s="76" t="s">
        <v>120</v>
      </c>
      <c r="C170" s="77"/>
      <c r="D170" s="21" t="s">
        <v>100</v>
      </c>
      <c r="E170" s="18"/>
      <c r="F170" s="12">
        <v>6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26">
        <f t="shared" si="8"/>
        <v>6</v>
      </c>
      <c r="V170" s="29"/>
      <c r="W170" s="11">
        <f t="shared" si="7"/>
        <v>0</v>
      </c>
    </row>
    <row r="171" spans="1:23" x14ac:dyDescent="0.25">
      <c r="A171" s="71">
        <v>187</v>
      </c>
      <c r="B171" s="76" t="s">
        <v>121</v>
      </c>
      <c r="C171" s="77"/>
      <c r="D171" s="47" t="s">
        <v>76</v>
      </c>
      <c r="E171" s="20"/>
      <c r="F171" s="12">
        <v>10</v>
      </c>
      <c r="G171" s="12"/>
      <c r="H171" s="12">
        <v>5</v>
      </c>
      <c r="I171" s="12"/>
      <c r="J171" s="12"/>
      <c r="K171" s="12">
        <v>10</v>
      </c>
      <c r="L171" s="12"/>
      <c r="M171" s="12"/>
      <c r="N171" s="12"/>
      <c r="O171" s="12"/>
      <c r="P171" s="12"/>
      <c r="Q171" s="12"/>
      <c r="R171" s="12"/>
      <c r="S171" s="12">
        <v>4</v>
      </c>
      <c r="T171" s="12"/>
      <c r="U171" s="26">
        <f t="shared" si="8"/>
        <v>29</v>
      </c>
      <c r="V171" s="29"/>
      <c r="W171" s="11">
        <f t="shared" si="7"/>
        <v>0</v>
      </c>
    </row>
    <row r="172" spans="1:23" x14ac:dyDescent="0.25">
      <c r="A172" s="71">
        <v>188</v>
      </c>
      <c r="B172" s="76" t="s">
        <v>208</v>
      </c>
      <c r="C172" s="77"/>
      <c r="D172" s="47" t="s">
        <v>76</v>
      </c>
      <c r="E172" s="20"/>
      <c r="F172" s="12">
        <v>10</v>
      </c>
      <c r="G172" s="12">
        <v>1</v>
      </c>
      <c r="H172" s="12">
        <v>2</v>
      </c>
      <c r="I172" s="12">
        <v>1</v>
      </c>
      <c r="J172" s="12">
        <v>2</v>
      </c>
      <c r="K172" s="12"/>
      <c r="L172" s="12"/>
      <c r="M172" s="12"/>
      <c r="N172" s="12">
        <v>1</v>
      </c>
      <c r="O172" s="12"/>
      <c r="P172" s="12"/>
      <c r="Q172" s="12"/>
      <c r="R172" s="12"/>
      <c r="S172" s="12"/>
      <c r="T172" s="12">
        <v>2</v>
      </c>
      <c r="U172" s="26">
        <f t="shared" si="8"/>
        <v>19</v>
      </c>
      <c r="V172" s="29"/>
      <c r="W172" s="11">
        <f t="shared" si="7"/>
        <v>0</v>
      </c>
    </row>
    <row r="173" spans="1:23" x14ac:dyDescent="0.25">
      <c r="A173" s="71">
        <v>189</v>
      </c>
      <c r="B173" s="76" t="s">
        <v>122</v>
      </c>
      <c r="C173" s="77"/>
      <c r="D173" s="47" t="s">
        <v>76</v>
      </c>
      <c r="E173" s="20"/>
      <c r="F173" s="12">
        <v>10</v>
      </c>
      <c r="G173" s="12"/>
      <c r="H173" s="12"/>
      <c r="I173" s="12"/>
      <c r="J173" s="12"/>
      <c r="K173" s="12"/>
      <c r="L173" s="12"/>
      <c r="M173" s="12"/>
      <c r="N173" s="12">
        <v>1</v>
      </c>
      <c r="O173" s="12"/>
      <c r="P173" s="12"/>
      <c r="Q173" s="12"/>
      <c r="R173" s="12"/>
      <c r="S173" s="12">
        <v>1</v>
      </c>
      <c r="T173" s="12"/>
      <c r="U173" s="26">
        <f t="shared" si="8"/>
        <v>12</v>
      </c>
      <c r="V173" s="30"/>
      <c r="W173" s="11">
        <f t="shared" si="7"/>
        <v>0</v>
      </c>
    </row>
    <row r="174" spans="1:23" x14ac:dyDescent="0.25">
      <c r="A174" s="71">
        <v>28</v>
      </c>
      <c r="B174" s="76" t="s">
        <v>123</v>
      </c>
      <c r="C174" s="77"/>
      <c r="D174" s="21" t="s">
        <v>76</v>
      </c>
      <c r="E174" s="20"/>
      <c r="F174" s="12">
        <v>6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26">
        <f t="shared" si="8"/>
        <v>6</v>
      </c>
      <c r="V174" s="29"/>
      <c r="W174" s="11">
        <f t="shared" si="7"/>
        <v>0</v>
      </c>
    </row>
    <row r="175" spans="1:23" x14ac:dyDescent="0.25">
      <c r="A175" s="71">
        <v>62</v>
      </c>
      <c r="B175" s="76" t="s">
        <v>256</v>
      </c>
      <c r="C175" s="77"/>
      <c r="D175" s="19" t="s">
        <v>76</v>
      </c>
      <c r="E175" s="18"/>
      <c r="F175" s="12">
        <v>18</v>
      </c>
      <c r="G175" s="12">
        <v>5</v>
      </c>
      <c r="H175" s="12">
        <v>5</v>
      </c>
      <c r="I175" s="12"/>
      <c r="J175" s="12"/>
      <c r="K175" s="12"/>
      <c r="L175" s="12"/>
      <c r="M175" s="12"/>
      <c r="N175" s="12"/>
      <c r="O175" s="12"/>
      <c r="P175" s="12">
        <v>3</v>
      </c>
      <c r="Q175" s="12"/>
      <c r="R175" s="12"/>
      <c r="S175" s="12"/>
      <c r="T175" s="12">
        <v>2</v>
      </c>
      <c r="U175" s="26">
        <f t="shared" si="8"/>
        <v>33</v>
      </c>
      <c r="V175" s="29"/>
      <c r="W175" s="11">
        <f t="shared" si="7"/>
        <v>0</v>
      </c>
    </row>
    <row r="176" spans="1:23" x14ac:dyDescent="0.25">
      <c r="A176" s="71">
        <v>63</v>
      </c>
      <c r="B176" s="76" t="s">
        <v>124</v>
      </c>
      <c r="C176" s="77"/>
      <c r="D176" s="19" t="s">
        <v>76</v>
      </c>
      <c r="E176" s="18"/>
      <c r="F176" s="12"/>
      <c r="G176" s="12">
        <v>3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26">
        <f t="shared" si="8"/>
        <v>3</v>
      </c>
      <c r="V176" s="29"/>
      <c r="W176" s="11">
        <f t="shared" si="7"/>
        <v>0</v>
      </c>
    </row>
    <row r="177" spans="1:23" x14ac:dyDescent="0.25">
      <c r="A177" s="71">
        <v>155</v>
      </c>
      <c r="B177" s="76" t="s">
        <v>125</v>
      </c>
      <c r="C177" s="77"/>
      <c r="D177" s="19" t="s">
        <v>76</v>
      </c>
      <c r="E177" s="18"/>
      <c r="F177" s="12"/>
      <c r="G177" s="12"/>
      <c r="H177" s="12"/>
      <c r="I177" s="12"/>
      <c r="J177" s="12"/>
      <c r="K177" s="12">
        <v>3</v>
      </c>
      <c r="L177" s="12"/>
      <c r="M177" s="12"/>
      <c r="N177" s="12"/>
      <c r="O177" s="12"/>
      <c r="P177" s="12"/>
      <c r="Q177" s="12"/>
      <c r="R177" s="12"/>
      <c r="S177" s="12">
        <v>2</v>
      </c>
      <c r="T177" s="12"/>
      <c r="U177" s="26">
        <f t="shared" si="8"/>
        <v>5</v>
      </c>
      <c r="V177" s="29"/>
      <c r="W177" s="11">
        <f t="shared" si="7"/>
        <v>0</v>
      </c>
    </row>
    <row r="178" spans="1:23" x14ac:dyDescent="0.25">
      <c r="A178" s="71">
        <v>207</v>
      </c>
      <c r="B178" s="76" t="s">
        <v>257</v>
      </c>
      <c r="C178" s="77"/>
      <c r="D178" s="19" t="s">
        <v>76</v>
      </c>
      <c r="E178" s="18"/>
      <c r="F178" s="12">
        <v>10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>
        <v>2</v>
      </c>
      <c r="Q178" s="12"/>
      <c r="R178" s="12"/>
      <c r="S178" s="12"/>
      <c r="T178" s="12"/>
      <c r="U178" s="26">
        <f t="shared" si="8"/>
        <v>12</v>
      </c>
      <c r="V178" s="29"/>
      <c r="W178" s="11">
        <f t="shared" si="7"/>
        <v>0</v>
      </c>
    </row>
    <row r="179" spans="1:23" x14ac:dyDescent="0.25">
      <c r="A179" s="71">
        <v>54</v>
      </c>
      <c r="B179" s="76" t="s">
        <v>162</v>
      </c>
      <c r="C179" s="77"/>
      <c r="D179" s="19" t="s">
        <v>76</v>
      </c>
      <c r="E179" s="19"/>
      <c r="F179" s="12"/>
      <c r="G179" s="12"/>
      <c r="H179" s="12"/>
      <c r="I179" s="12"/>
      <c r="J179" s="12"/>
      <c r="K179" s="12"/>
      <c r="L179" s="12">
        <v>1</v>
      </c>
      <c r="M179" s="12"/>
      <c r="N179" s="12"/>
      <c r="O179" s="12"/>
      <c r="P179" s="12"/>
      <c r="Q179" s="12"/>
      <c r="R179" s="12"/>
      <c r="S179" s="12"/>
      <c r="T179" s="12"/>
      <c r="U179" s="26">
        <f t="shared" si="8"/>
        <v>1</v>
      </c>
      <c r="V179" s="29"/>
      <c r="W179" s="11">
        <f t="shared" si="7"/>
        <v>0</v>
      </c>
    </row>
    <row r="180" spans="1:23" x14ac:dyDescent="0.25">
      <c r="A180" s="71">
        <v>54</v>
      </c>
      <c r="B180" s="76" t="s">
        <v>163</v>
      </c>
      <c r="C180" s="77"/>
      <c r="D180" s="19" t="s">
        <v>76</v>
      </c>
      <c r="E180" s="19"/>
      <c r="F180" s="12">
        <v>10</v>
      </c>
      <c r="G180" s="12"/>
      <c r="H180" s="12"/>
      <c r="I180" s="12">
        <v>2</v>
      </c>
      <c r="J180" s="12"/>
      <c r="K180" s="12">
        <v>3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26">
        <f t="shared" si="8"/>
        <v>15</v>
      </c>
      <c r="V180" s="29"/>
      <c r="W180" s="11">
        <f t="shared" si="7"/>
        <v>0</v>
      </c>
    </row>
    <row r="181" spans="1:23" x14ac:dyDescent="0.25">
      <c r="A181" s="71">
        <v>59</v>
      </c>
      <c r="B181" s="76" t="s">
        <v>212</v>
      </c>
      <c r="C181" s="77"/>
      <c r="D181" s="19" t="s">
        <v>78</v>
      </c>
      <c r="E181" s="19"/>
      <c r="F181" s="12">
        <v>6</v>
      </c>
      <c r="G181" s="12"/>
      <c r="H181" s="12"/>
      <c r="I181" s="12"/>
      <c r="J181" s="12"/>
      <c r="K181" s="12"/>
      <c r="L181" s="12">
        <v>1</v>
      </c>
      <c r="M181" s="12"/>
      <c r="N181" s="12"/>
      <c r="O181" s="12"/>
      <c r="P181" s="12"/>
      <c r="Q181" s="12"/>
      <c r="R181" s="12"/>
      <c r="S181" s="12"/>
      <c r="T181" s="12"/>
      <c r="U181" s="26">
        <f t="shared" si="8"/>
        <v>7</v>
      </c>
      <c r="V181" s="29"/>
      <c r="W181" s="11">
        <f t="shared" si="7"/>
        <v>0</v>
      </c>
    </row>
    <row r="182" spans="1:23" x14ac:dyDescent="0.25">
      <c r="A182" s="71">
        <v>55</v>
      </c>
      <c r="B182" s="76" t="s">
        <v>160</v>
      </c>
      <c r="C182" s="77"/>
      <c r="D182" s="19" t="s">
        <v>76</v>
      </c>
      <c r="E182" s="19"/>
      <c r="F182" s="12"/>
      <c r="G182" s="12"/>
      <c r="H182" s="12"/>
      <c r="I182" s="12"/>
      <c r="J182" s="12"/>
      <c r="K182" s="12"/>
      <c r="L182" s="12">
        <v>1</v>
      </c>
      <c r="M182" s="12"/>
      <c r="N182" s="12"/>
      <c r="O182" s="12"/>
      <c r="P182" s="12"/>
      <c r="Q182" s="12"/>
      <c r="R182" s="12"/>
      <c r="S182" s="12"/>
      <c r="T182" s="12"/>
      <c r="U182" s="26">
        <f t="shared" si="8"/>
        <v>1</v>
      </c>
      <c r="V182" s="29"/>
      <c r="W182" s="11">
        <f t="shared" si="7"/>
        <v>0</v>
      </c>
    </row>
    <row r="183" spans="1:23" x14ac:dyDescent="0.25">
      <c r="A183" s="71">
        <v>55</v>
      </c>
      <c r="B183" s="76" t="s">
        <v>161</v>
      </c>
      <c r="C183" s="77"/>
      <c r="D183" s="19" t="s">
        <v>76</v>
      </c>
      <c r="E183" s="19"/>
      <c r="F183" s="12">
        <v>2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26">
        <f t="shared" si="8"/>
        <v>2</v>
      </c>
      <c r="V183" s="29"/>
      <c r="W183" s="11">
        <f t="shared" si="7"/>
        <v>0</v>
      </c>
    </row>
    <row r="184" spans="1:23" x14ac:dyDescent="0.25">
      <c r="A184" s="71">
        <v>25</v>
      </c>
      <c r="B184" s="76" t="s">
        <v>258</v>
      </c>
      <c r="C184" s="77"/>
      <c r="D184" s="19" t="s">
        <v>76</v>
      </c>
      <c r="E184" s="19"/>
      <c r="F184" s="12">
        <v>40</v>
      </c>
      <c r="G184" s="12">
        <v>5</v>
      </c>
      <c r="H184" s="12">
        <v>3</v>
      </c>
      <c r="I184" s="12"/>
      <c r="J184" s="12"/>
      <c r="K184" s="12">
        <v>9</v>
      </c>
      <c r="L184" s="12"/>
      <c r="M184" s="12"/>
      <c r="N184" s="12"/>
      <c r="O184" s="12"/>
      <c r="P184" s="12"/>
      <c r="Q184" s="12"/>
      <c r="R184" s="12"/>
      <c r="S184" s="12"/>
      <c r="T184" s="12"/>
      <c r="U184" s="26">
        <f t="shared" si="8"/>
        <v>57</v>
      </c>
      <c r="V184" s="29"/>
      <c r="W184" s="11">
        <f t="shared" si="7"/>
        <v>0</v>
      </c>
    </row>
    <row r="185" spans="1:23" x14ac:dyDescent="0.25">
      <c r="A185" s="71">
        <v>190</v>
      </c>
      <c r="B185" s="76" t="s">
        <v>126</v>
      </c>
      <c r="C185" s="77"/>
      <c r="D185" s="19" t="s">
        <v>76</v>
      </c>
      <c r="E185" s="19"/>
      <c r="F185" s="12"/>
      <c r="G185" s="12">
        <v>5</v>
      </c>
      <c r="H185" s="12"/>
      <c r="I185" s="12"/>
      <c r="J185" s="12"/>
      <c r="K185" s="12">
        <v>3</v>
      </c>
      <c r="L185" s="12"/>
      <c r="M185" s="12"/>
      <c r="N185" s="12">
        <v>2</v>
      </c>
      <c r="O185" s="12"/>
      <c r="P185" s="12">
        <v>3</v>
      </c>
      <c r="Q185" s="12"/>
      <c r="R185" s="12"/>
      <c r="S185" s="12"/>
      <c r="T185" s="12"/>
      <c r="U185" s="26">
        <f t="shared" si="8"/>
        <v>13</v>
      </c>
      <c r="V185" s="29"/>
      <c r="W185" s="11">
        <f t="shared" si="7"/>
        <v>0</v>
      </c>
    </row>
    <row r="186" spans="1:23" x14ac:dyDescent="0.25">
      <c r="A186" s="71">
        <v>21</v>
      </c>
      <c r="B186" s="73" t="s">
        <v>259</v>
      </c>
      <c r="C186" s="74"/>
      <c r="D186" s="19" t="s">
        <v>76</v>
      </c>
      <c r="E186" s="19"/>
      <c r="F186" s="12">
        <v>15</v>
      </c>
      <c r="G186" s="12"/>
      <c r="H186" s="12"/>
      <c r="I186" s="12"/>
      <c r="J186" s="12"/>
      <c r="K186" s="12">
        <v>5</v>
      </c>
      <c r="L186" s="12">
        <v>2</v>
      </c>
      <c r="M186" s="12">
        <v>2</v>
      </c>
      <c r="N186" s="12"/>
      <c r="O186" s="12"/>
      <c r="P186" s="12">
        <v>1</v>
      </c>
      <c r="Q186" s="12">
        <v>5</v>
      </c>
      <c r="R186" s="12"/>
      <c r="S186" s="12">
        <v>3</v>
      </c>
      <c r="T186" s="12"/>
      <c r="U186" s="26">
        <f t="shared" si="8"/>
        <v>33</v>
      </c>
      <c r="V186" s="30"/>
      <c r="W186" s="11">
        <f t="shared" si="7"/>
        <v>0</v>
      </c>
    </row>
    <row r="187" spans="1:23" x14ac:dyDescent="0.25">
      <c r="A187" s="71">
        <v>22</v>
      </c>
      <c r="B187" s="73" t="s">
        <v>260</v>
      </c>
      <c r="C187" s="74"/>
      <c r="D187" s="19" t="s">
        <v>76</v>
      </c>
      <c r="E187" s="19"/>
      <c r="F187" s="12">
        <v>13</v>
      </c>
      <c r="G187" s="12"/>
      <c r="H187" s="12"/>
      <c r="I187" s="12"/>
      <c r="J187" s="12"/>
      <c r="K187" s="12">
        <v>3</v>
      </c>
      <c r="L187" s="12">
        <v>2</v>
      </c>
      <c r="M187" s="12">
        <v>2</v>
      </c>
      <c r="N187" s="12"/>
      <c r="O187" s="12"/>
      <c r="P187" s="12">
        <v>1</v>
      </c>
      <c r="Q187" s="12">
        <v>5</v>
      </c>
      <c r="R187" s="12"/>
      <c r="S187" s="12">
        <v>3</v>
      </c>
      <c r="T187" s="12"/>
      <c r="U187" s="26">
        <f t="shared" si="8"/>
        <v>29</v>
      </c>
      <c r="V187" s="29"/>
      <c r="W187" s="11">
        <f t="shared" si="7"/>
        <v>0</v>
      </c>
    </row>
    <row r="188" spans="1:23" x14ac:dyDescent="0.25">
      <c r="A188" s="71">
        <v>23</v>
      </c>
      <c r="B188" s="73" t="s">
        <v>261</v>
      </c>
      <c r="C188" s="74"/>
      <c r="D188" s="19" t="s">
        <v>76</v>
      </c>
      <c r="E188" s="19"/>
      <c r="F188" s="12">
        <v>10</v>
      </c>
      <c r="G188" s="12"/>
      <c r="H188" s="12"/>
      <c r="I188" s="12"/>
      <c r="J188" s="12"/>
      <c r="K188" s="12">
        <v>5</v>
      </c>
      <c r="L188" s="12">
        <v>2</v>
      </c>
      <c r="M188" s="12"/>
      <c r="N188" s="12"/>
      <c r="O188" s="12"/>
      <c r="P188" s="12"/>
      <c r="Q188" s="12">
        <v>5</v>
      </c>
      <c r="R188" s="12"/>
      <c r="S188" s="12">
        <v>3</v>
      </c>
      <c r="T188" s="12"/>
      <c r="U188" s="26">
        <f t="shared" si="8"/>
        <v>25</v>
      </c>
      <c r="V188" s="29"/>
      <c r="W188" s="11">
        <f t="shared" si="7"/>
        <v>0</v>
      </c>
    </row>
    <row r="189" spans="1:23" x14ac:dyDescent="0.25">
      <c r="A189" s="71">
        <v>208</v>
      </c>
      <c r="B189" s="73" t="s">
        <v>262</v>
      </c>
      <c r="C189" s="74"/>
      <c r="D189" s="19" t="s">
        <v>76</v>
      </c>
      <c r="E189" s="19"/>
      <c r="F189" s="12">
        <v>3</v>
      </c>
      <c r="G189" s="12">
        <v>2</v>
      </c>
      <c r="H189" s="12"/>
      <c r="I189" s="12"/>
      <c r="J189" s="12"/>
      <c r="K189" s="12">
        <v>2</v>
      </c>
      <c r="L189" s="12">
        <v>2</v>
      </c>
      <c r="M189" s="12"/>
      <c r="N189" s="12"/>
      <c r="O189" s="12"/>
      <c r="P189" s="12">
        <v>1</v>
      </c>
      <c r="Q189" s="12"/>
      <c r="R189" s="12"/>
      <c r="S189" s="12">
        <v>3</v>
      </c>
      <c r="T189" s="12"/>
      <c r="U189" s="26">
        <f t="shared" si="8"/>
        <v>13</v>
      </c>
      <c r="V189" s="29"/>
      <c r="W189" s="11">
        <f t="shared" si="7"/>
        <v>0</v>
      </c>
    </row>
    <row r="190" spans="1:23" x14ac:dyDescent="0.25">
      <c r="A190" s="71">
        <v>191</v>
      </c>
      <c r="B190" s="76" t="s">
        <v>164</v>
      </c>
      <c r="C190" s="77"/>
      <c r="D190" s="19" t="s">
        <v>76</v>
      </c>
      <c r="E190" s="19"/>
      <c r="F190" s="12">
        <v>3</v>
      </c>
      <c r="G190" s="12"/>
      <c r="H190" s="12"/>
      <c r="I190" s="12"/>
      <c r="J190" s="12">
        <v>2</v>
      </c>
      <c r="K190" s="12"/>
      <c r="L190" s="12"/>
      <c r="M190" s="12"/>
      <c r="N190" s="12"/>
      <c r="O190" s="12"/>
      <c r="P190" s="12">
        <v>2</v>
      </c>
      <c r="Q190" s="12"/>
      <c r="R190" s="12"/>
      <c r="S190" s="12">
        <v>2</v>
      </c>
      <c r="T190" s="12">
        <v>2</v>
      </c>
      <c r="U190" s="26">
        <f t="shared" si="8"/>
        <v>11</v>
      </c>
      <c r="V190" s="29"/>
      <c r="W190" s="11">
        <f t="shared" si="7"/>
        <v>0</v>
      </c>
    </row>
    <row r="191" spans="1:23" x14ac:dyDescent="0.25">
      <c r="A191" s="71">
        <v>193</v>
      </c>
      <c r="B191" s="76" t="s">
        <v>127</v>
      </c>
      <c r="C191" s="77"/>
      <c r="D191" s="17" t="s">
        <v>78</v>
      </c>
      <c r="E191" s="19"/>
      <c r="F191" s="12">
        <v>25</v>
      </c>
      <c r="G191" s="12">
        <v>4</v>
      </c>
      <c r="H191" s="12">
        <v>2</v>
      </c>
      <c r="I191" s="12"/>
      <c r="J191" s="12">
        <v>8</v>
      </c>
      <c r="K191" s="12">
        <v>1</v>
      </c>
      <c r="L191" s="12">
        <v>4</v>
      </c>
      <c r="M191" s="12"/>
      <c r="N191" s="12">
        <v>1</v>
      </c>
      <c r="O191" s="12"/>
      <c r="P191" s="12"/>
      <c r="Q191" s="12">
        <v>1</v>
      </c>
      <c r="R191" s="12">
        <v>5</v>
      </c>
      <c r="S191" s="12"/>
      <c r="T191" s="12">
        <v>4</v>
      </c>
      <c r="U191" s="26">
        <f t="shared" si="8"/>
        <v>55</v>
      </c>
      <c r="V191" s="29"/>
      <c r="W191" s="11">
        <f t="shared" si="7"/>
        <v>0</v>
      </c>
    </row>
    <row r="192" spans="1:23" x14ac:dyDescent="0.25">
      <c r="A192" s="71">
        <v>194</v>
      </c>
      <c r="B192" s="76" t="s">
        <v>128</v>
      </c>
      <c r="C192" s="77"/>
      <c r="D192" s="17" t="s">
        <v>78</v>
      </c>
      <c r="E192" s="19"/>
      <c r="F192" s="12">
        <v>25</v>
      </c>
      <c r="G192" s="12">
        <v>2</v>
      </c>
      <c r="H192" s="12">
        <v>1</v>
      </c>
      <c r="I192" s="12"/>
      <c r="J192" s="12">
        <v>2</v>
      </c>
      <c r="K192" s="12">
        <v>1</v>
      </c>
      <c r="L192" s="12">
        <v>4</v>
      </c>
      <c r="M192" s="12"/>
      <c r="N192" s="12">
        <v>1</v>
      </c>
      <c r="O192" s="12"/>
      <c r="P192" s="12"/>
      <c r="Q192" s="12">
        <v>2</v>
      </c>
      <c r="R192" s="12">
        <v>5</v>
      </c>
      <c r="S192" s="12">
        <v>2</v>
      </c>
      <c r="T192" s="12">
        <v>4</v>
      </c>
      <c r="U192" s="26">
        <f t="shared" si="8"/>
        <v>49</v>
      </c>
      <c r="V192" s="29"/>
      <c r="W192" s="11">
        <f t="shared" si="7"/>
        <v>0</v>
      </c>
    </row>
    <row r="193" spans="1:23" x14ac:dyDescent="0.25">
      <c r="A193" s="38"/>
      <c r="B193" s="78" t="s">
        <v>129</v>
      </c>
      <c r="C193" s="79"/>
      <c r="D193" s="22"/>
      <c r="E193" s="62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27"/>
      <c r="V193" s="14"/>
      <c r="W193" s="14"/>
    </row>
    <row r="194" spans="1:23" x14ac:dyDescent="0.25">
      <c r="A194" s="71">
        <v>142</v>
      </c>
      <c r="B194" s="73" t="s">
        <v>263</v>
      </c>
      <c r="C194" s="74"/>
      <c r="D194" s="21" t="s">
        <v>76</v>
      </c>
      <c r="E194" s="18"/>
      <c r="F194" s="12"/>
      <c r="G194" s="12"/>
      <c r="H194" s="12"/>
      <c r="I194" s="12"/>
      <c r="J194" s="12"/>
      <c r="K194" s="12"/>
      <c r="L194" s="12"/>
      <c r="M194" s="12"/>
      <c r="N194" s="12"/>
      <c r="O194" s="12">
        <v>25</v>
      </c>
      <c r="P194" s="12">
        <v>5</v>
      </c>
      <c r="Q194" s="12"/>
      <c r="R194" s="12"/>
      <c r="S194" s="12"/>
      <c r="T194" s="12">
        <v>10</v>
      </c>
      <c r="U194" s="26">
        <f t="shared" ref="U194:U208" si="9">SUM(F194:T194)</f>
        <v>40</v>
      </c>
      <c r="V194" s="29"/>
      <c r="W194" s="11">
        <f t="shared" ref="W194:W208" si="10">ROUND(U194*V194,2)</f>
        <v>0</v>
      </c>
    </row>
    <row r="195" spans="1:23" x14ac:dyDescent="0.25">
      <c r="A195" s="71">
        <v>142</v>
      </c>
      <c r="B195" s="73" t="s">
        <v>264</v>
      </c>
      <c r="C195" s="74"/>
      <c r="D195" s="21" t="s">
        <v>76</v>
      </c>
      <c r="E195" s="18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>
        <v>5</v>
      </c>
      <c r="U195" s="26">
        <f t="shared" si="9"/>
        <v>5</v>
      </c>
      <c r="V195" s="29"/>
      <c r="W195" s="11">
        <f t="shared" si="10"/>
        <v>0</v>
      </c>
    </row>
    <row r="196" spans="1:23" x14ac:dyDescent="0.25">
      <c r="A196" s="71">
        <v>142</v>
      </c>
      <c r="B196" s="73" t="s">
        <v>265</v>
      </c>
      <c r="C196" s="74"/>
      <c r="D196" s="21" t="s">
        <v>76</v>
      </c>
      <c r="E196" s="18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>
        <v>5</v>
      </c>
      <c r="U196" s="26">
        <f t="shared" si="9"/>
        <v>5</v>
      </c>
      <c r="V196" s="29"/>
      <c r="W196" s="11">
        <f t="shared" si="10"/>
        <v>0</v>
      </c>
    </row>
    <row r="197" spans="1:23" x14ac:dyDescent="0.25">
      <c r="A197" s="71">
        <v>140</v>
      </c>
      <c r="B197" s="73" t="s">
        <v>266</v>
      </c>
      <c r="C197" s="74"/>
      <c r="D197" s="21" t="s">
        <v>76</v>
      </c>
      <c r="E197" s="18"/>
      <c r="F197" s="12">
        <v>15</v>
      </c>
      <c r="G197" s="12"/>
      <c r="H197" s="12"/>
      <c r="I197" s="12"/>
      <c r="J197" s="12"/>
      <c r="K197" s="12">
        <v>16</v>
      </c>
      <c r="L197" s="12"/>
      <c r="M197" s="12"/>
      <c r="N197" s="12"/>
      <c r="O197" s="12"/>
      <c r="P197" s="12"/>
      <c r="Q197" s="12"/>
      <c r="R197" s="12">
        <v>30</v>
      </c>
      <c r="S197" s="12">
        <v>80</v>
      </c>
      <c r="T197" s="12"/>
      <c r="U197" s="26">
        <f t="shared" si="9"/>
        <v>141</v>
      </c>
      <c r="V197" s="29"/>
      <c r="W197" s="11">
        <f t="shared" si="10"/>
        <v>0</v>
      </c>
    </row>
    <row r="198" spans="1:23" x14ac:dyDescent="0.25">
      <c r="A198" s="71">
        <v>139</v>
      </c>
      <c r="B198" s="73" t="s">
        <v>267</v>
      </c>
      <c r="C198" s="74"/>
      <c r="D198" s="21" t="s">
        <v>76</v>
      </c>
      <c r="E198" s="18"/>
      <c r="F198" s="12"/>
      <c r="G198" s="12">
        <v>5</v>
      </c>
      <c r="H198" s="12">
        <v>7</v>
      </c>
      <c r="I198" s="12"/>
      <c r="J198" s="12">
        <v>5</v>
      </c>
      <c r="K198" s="12"/>
      <c r="L198" s="12"/>
      <c r="M198" s="12"/>
      <c r="N198" s="12"/>
      <c r="O198" s="12"/>
      <c r="P198" s="12">
        <v>3</v>
      </c>
      <c r="Q198" s="12">
        <v>10</v>
      </c>
      <c r="R198" s="12"/>
      <c r="S198" s="12"/>
      <c r="T198" s="12"/>
      <c r="U198" s="26">
        <f t="shared" si="9"/>
        <v>30</v>
      </c>
      <c r="V198" s="29"/>
      <c r="W198" s="11">
        <f t="shared" si="10"/>
        <v>0</v>
      </c>
    </row>
    <row r="199" spans="1:23" x14ac:dyDescent="0.25">
      <c r="A199" s="71">
        <v>142</v>
      </c>
      <c r="B199" s="73" t="s">
        <v>268</v>
      </c>
      <c r="C199" s="74"/>
      <c r="D199" s="21" t="s">
        <v>76</v>
      </c>
      <c r="E199" s="18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>
        <v>8</v>
      </c>
      <c r="Q199" s="12"/>
      <c r="R199" s="12"/>
      <c r="S199" s="12"/>
      <c r="T199" s="12">
        <v>10</v>
      </c>
      <c r="U199" s="26">
        <f t="shared" si="9"/>
        <v>18</v>
      </c>
      <c r="V199" s="29"/>
      <c r="W199" s="11">
        <f t="shared" si="10"/>
        <v>0</v>
      </c>
    </row>
    <row r="200" spans="1:23" x14ac:dyDescent="0.25">
      <c r="A200" s="71">
        <v>139</v>
      </c>
      <c r="B200" s="73" t="s">
        <v>269</v>
      </c>
      <c r="C200" s="74"/>
      <c r="D200" s="21" t="s">
        <v>76</v>
      </c>
      <c r="E200" s="18"/>
      <c r="F200" s="12">
        <v>20</v>
      </c>
      <c r="G200" s="12"/>
      <c r="H200" s="12">
        <v>10</v>
      </c>
      <c r="I200" s="12"/>
      <c r="J200" s="12"/>
      <c r="K200" s="12">
        <v>16</v>
      </c>
      <c r="L200" s="12">
        <v>30</v>
      </c>
      <c r="M200" s="12"/>
      <c r="N200" s="12">
        <v>10</v>
      </c>
      <c r="O200" s="12"/>
      <c r="P200" s="12"/>
      <c r="Q200" s="12">
        <v>45</v>
      </c>
      <c r="R200" s="12">
        <v>50</v>
      </c>
      <c r="S200" s="12">
        <v>90</v>
      </c>
      <c r="T200" s="12"/>
      <c r="U200" s="26">
        <f t="shared" si="9"/>
        <v>271</v>
      </c>
      <c r="V200" s="29"/>
      <c r="W200" s="11">
        <f t="shared" si="10"/>
        <v>0</v>
      </c>
    </row>
    <row r="201" spans="1:23" x14ac:dyDescent="0.25">
      <c r="A201" s="71">
        <v>152</v>
      </c>
      <c r="B201" s="73" t="s">
        <v>270</v>
      </c>
      <c r="C201" s="74"/>
      <c r="D201" s="21" t="s">
        <v>76</v>
      </c>
      <c r="E201" s="18"/>
      <c r="F201" s="12">
        <v>10</v>
      </c>
      <c r="G201" s="12">
        <v>10</v>
      </c>
      <c r="H201" s="12"/>
      <c r="I201" s="12"/>
      <c r="J201" s="12"/>
      <c r="K201" s="12"/>
      <c r="L201" s="12"/>
      <c r="M201" s="12"/>
      <c r="N201" s="12">
        <v>20</v>
      </c>
      <c r="O201" s="12">
        <v>25</v>
      </c>
      <c r="P201" s="12">
        <v>10</v>
      </c>
      <c r="Q201" s="12"/>
      <c r="R201" s="12">
        <v>10</v>
      </c>
      <c r="S201" s="12"/>
      <c r="T201" s="12">
        <v>10</v>
      </c>
      <c r="U201" s="26">
        <f t="shared" si="9"/>
        <v>95</v>
      </c>
      <c r="V201" s="29"/>
      <c r="W201" s="11">
        <f t="shared" si="10"/>
        <v>0</v>
      </c>
    </row>
    <row r="202" spans="1:23" x14ac:dyDescent="0.25">
      <c r="A202" s="71">
        <v>152</v>
      </c>
      <c r="B202" s="73" t="s">
        <v>271</v>
      </c>
      <c r="C202" s="74"/>
      <c r="D202" s="21" t="s">
        <v>76</v>
      </c>
      <c r="E202" s="18"/>
      <c r="F202" s="12">
        <v>5</v>
      </c>
      <c r="G202" s="12">
        <v>5</v>
      </c>
      <c r="H202" s="12"/>
      <c r="I202" s="12"/>
      <c r="J202" s="12">
        <v>2</v>
      </c>
      <c r="K202" s="12"/>
      <c r="L202" s="12"/>
      <c r="M202" s="12"/>
      <c r="N202" s="12"/>
      <c r="O202" s="12"/>
      <c r="P202" s="12"/>
      <c r="Q202" s="12"/>
      <c r="R202" s="12"/>
      <c r="S202" s="12"/>
      <c r="T202" s="12">
        <v>10</v>
      </c>
      <c r="U202" s="26">
        <f t="shared" si="9"/>
        <v>22</v>
      </c>
      <c r="V202" s="29"/>
      <c r="W202" s="11">
        <f t="shared" si="10"/>
        <v>0</v>
      </c>
    </row>
    <row r="203" spans="1:23" x14ac:dyDescent="0.25">
      <c r="A203" s="71">
        <v>152</v>
      </c>
      <c r="B203" s="73" t="s">
        <v>272</v>
      </c>
      <c r="C203" s="74"/>
      <c r="D203" s="21" t="s">
        <v>76</v>
      </c>
      <c r="E203" s="18"/>
      <c r="F203" s="12">
        <v>5</v>
      </c>
      <c r="G203" s="12">
        <v>5</v>
      </c>
      <c r="H203" s="12"/>
      <c r="I203" s="12"/>
      <c r="J203" s="12">
        <v>3</v>
      </c>
      <c r="K203" s="12"/>
      <c r="L203" s="12"/>
      <c r="M203" s="12"/>
      <c r="N203" s="12"/>
      <c r="O203" s="12">
        <v>25</v>
      </c>
      <c r="P203" s="12">
        <v>3</v>
      </c>
      <c r="Q203" s="12"/>
      <c r="R203" s="12"/>
      <c r="S203" s="12"/>
      <c r="T203" s="12">
        <v>10</v>
      </c>
      <c r="U203" s="26">
        <f t="shared" si="9"/>
        <v>51</v>
      </c>
      <c r="V203" s="29"/>
      <c r="W203" s="11">
        <f t="shared" si="10"/>
        <v>0</v>
      </c>
    </row>
    <row r="204" spans="1:23" x14ac:dyDescent="0.25">
      <c r="A204" s="71">
        <v>170</v>
      </c>
      <c r="B204" s="73" t="s">
        <v>273</v>
      </c>
      <c r="C204" s="74"/>
      <c r="D204" s="21" t="s">
        <v>76</v>
      </c>
      <c r="E204" s="18"/>
      <c r="F204" s="12"/>
      <c r="G204" s="12"/>
      <c r="H204" s="12"/>
      <c r="I204" s="12"/>
      <c r="J204" s="12">
        <v>5</v>
      </c>
      <c r="K204" s="12"/>
      <c r="L204" s="12"/>
      <c r="M204" s="12"/>
      <c r="N204" s="12"/>
      <c r="O204" s="12"/>
      <c r="P204" s="12"/>
      <c r="Q204" s="12"/>
      <c r="R204" s="12"/>
      <c r="S204" s="12">
        <v>2</v>
      </c>
      <c r="T204" s="12"/>
      <c r="U204" s="26">
        <f t="shared" si="9"/>
        <v>7</v>
      </c>
      <c r="V204" s="29"/>
      <c r="W204" s="11">
        <f t="shared" si="10"/>
        <v>0</v>
      </c>
    </row>
    <row r="205" spans="1:23" x14ac:dyDescent="0.25">
      <c r="A205" s="71">
        <v>170</v>
      </c>
      <c r="B205" s="73" t="s">
        <v>274</v>
      </c>
      <c r="C205" s="74"/>
      <c r="D205" s="21" t="s">
        <v>76</v>
      </c>
      <c r="E205" s="18"/>
      <c r="F205" s="12">
        <v>9</v>
      </c>
      <c r="G205" s="12"/>
      <c r="H205" s="12"/>
      <c r="I205" s="12"/>
      <c r="J205" s="12"/>
      <c r="K205" s="12"/>
      <c r="L205" s="12">
        <v>20</v>
      </c>
      <c r="M205" s="12"/>
      <c r="N205" s="12">
        <v>10</v>
      </c>
      <c r="O205" s="12">
        <v>10</v>
      </c>
      <c r="P205" s="12"/>
      <c r="Q205" s="12"/>
      <c r="R205" s="12"/>
      <c r="S205" s="12"/>
      <c r="T205" s="12"/>
      <c r="U205" s="26">
        <f t="shared" si="9"/>
        <v>49</v>
      </c>
      <c r="V205" s="29"/>
      <c r="W205" s="11">
        <f t="shared" si="10"/>
        <v>0</v>
      </c>
    </row>
    <row r="206" spans="1:23" x14ac:dyDescent="0.25">
      <c r="A206" s="71">
        <v>11</v>
      </c>
      <c r="B206" s="73" t="s">
        <v>275</v>
      </c>
      <c r="C206" s="74"/>
      <c r="D206" s="21" t="s">
        <v>78</v>
      </c>
      <c r="E206" s="18" t="s">
        <v>182</v>
      </c>
      <c r="F206" s="12"/>
      <c r="G206" s="12"/>
      <c r="H206" s="12"/>
      <c r="I206" s="12"/>
      <c r="J206" s="12"/>
      <c r="K206" s="12"/>
      <c r="L206" s="12">
        <v>2</v>
      </c>
      <c r="M206" s="12"/>
      <c r="N206" s="12"/>
      <c r="O206" s="12"/>
      <c r="P206" s="12"/>
      <c r="Q206" s="12"/>
      <c r="R206" s="12"/>
      <c r="S206" s="12"/>
      <c r="T206" s="12"/>
      <c r="U206" s="26">
        <f t="shared" si="9"/>
        <v>2</v>
      </c>
      <c r="V206" s="29"/>
      <c r="W206" s="11">
        <f t="shared" si="10"/>
        <v>0</v>
      </c>
    </row>
    <row r="207" spans="1:23" x14ac:dyDescent="0.25">
      <c r="A207" s="71">
        <v>141</v>
      </c>
      <c r="B207" s="73" t="s">
        <v>181</v>
      </c>
      <c r="C207" s="74"/>
      <c r="D207" s="21" t="s">
        <v>78</v>
      </c>
      <c r="E207" s="18" t="s">
        <v>89</v>
      </c>
      <c r="F207" s="12">
        <v>6</v>
      </c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26">
        <f t="shared" si="9"/>
        <v>6</v>
      </c>
      <c r="V207" s="29"/>
      <c r="W207" s="11">
        <f t="shared" si="10"/>
        <v>0</v>
      </c>
    </row>
    <row r="208" spans="1:23" x14ac:dyDescent="0.25">
      <c r="A208" s="71">
        <v>53</v>
      </c>
      <c r="B208" s="73" t="s">
        <v>276</v>
      </c>
      <c r="C208" s="74"/>
      <c r="D208" s="21" t="s">
        <v>78</v>
      </c>
      <c r="E208" s="18"/>
      <c r="F208" s="12"/>
      <c r="G208" s="12"/>
      <c r="H208" s="12"/>
      <c r="I208" s="12"/>
      <c r="J208" s="12"/>
      <c r="K208" s="12"/>
      <c r="L208" s="12"/>
      <c r="M208" s="12">
        <v>2</v>
      </c>
      <c r="N208" s="12"/>
      <c r="O208" s="12"/>
      <c r="P208" s="12"/>
      <c r="Q208" s="12"/>
      <c r="R208" s="12">
        <v>2</v>
      </c>
      <c r="S208" s="12"/>
      <c r="T208" s="12"/>
      <c r="U208" s="26">
        <f t="shared" si="9"/>
        <v>4</v>
      </c>
      <c r="V208" s="29"/>
      <c r="W208" s="11">
        <f t="shared" si="10"/>
        <v>0</v>
      </c>
    </row>
    <row r="209" spans="1:25" x14ac:dyDescent="0.25">
      <c r="A209" s="38"/>
      <c r="B209" s="78" t="s">
        <v>130</v>
      </c>
      <c r="C209" s="79"/>
      <c r="D209" s="22"/>
      <c r="E209" s="62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27"/>
      <c r="V209" s="14"/>
      <c r="W209" s="14"/>
    </row>
    <row r="210" spans="1:25" x14ac:dyDescent="0.25">
      <c r="A210" s="71">
        <v>196</v>
      </c>
      <c r="B210" s="76" t="s">
        <v>173</v>
      </c>
      <c r="C210" s="77"/>
      <c r="D210" s="42" t="s">
        <v>131</v>
      </c>
      <c r="E210" s="18"/>
      <c r="F210" s="12"/>
      <c r="G210" s="12">
        <v>1</v>
      </c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26">
        <f t="shared" ref="U210:U214" si="11">SUM(F210:T210)</f>
        <v>1</v>
      </c>
      <c r="V210" s="29"/>
      <c r="W210" s="11">
        <f t="shared" ref="W210:W214" si="12">ROUND(U210*V210,2)</f>
        <v>0</v>
      </c>
    </row>
    <row r="211" spans="1:25" x14ac:dyDescent="0.25">
      <c r="A211" s="71">
        <v>197</v>
      </c>
      <c r="B211" s="76" t="s">
        <v>174</v>
      </c>
      <c r="C211" s="77"/>
      <c r="D211" s="42" t="s">
        <v>131</v>
      </c>
      <c r="E211" s="18"/>
      <c r="F211" s="12">
        <v>10</v>
      </c>
      <c r="G211" s="12"/>
      <c r="H211" s="12"/>
      <c r="I211" s="12"/>
      <c r="J211" s="12"/>
      <c r="K211" s="12"/>
      <c r="L211" s="12"/>
      <c r="M211" s="12"/>
      <c r="N211" s="12">
        <v>4</v>
      </c>
      <c r="O211" s="12"/>
      <c r="P211" s="12">
        <v>1</v>
      </c>
      <c r="Q211" s="12"/>
      <c r="R211" s="12"/>
      <c r="S211" s="12"/>
      <c r="T211" s="12"/>
      <c r="U211" s="26">
        <f t="shared" si="11"/>
        <v>15</v>
      </c>
      <c r="V211" s="29"/>
      <c r="W211" s="11">
        <f t="shared" si="12"/>
        <v>0</v>
      </c>
    </row>
    <row r="212" spans="1:25" x14ac:dyDescent="0.25">
      <c r="A212" s="71">
        <v>198</v>
      </c>
      <c r="B212" s="76" t="s">
        <v>132</v>
      </c>
      <c r="C212" s="77"/>
      <c r="D212" s="42" t="s">
        <v>131</v>
      </c>
      <c r="E212" s="18"/>
      <c r="F212" s="12"/>
      <c r="G212" s="12"/>
      <c r="H212" s="12"/>
      <c r="I212" s="12"/>
      <c r="J212" s="12"/>
      <c r="K212" s="12"/>
      <c r="L212" s="12"/>
      <c r="M212" s="12"/>
      <c r="N212" s="12">
        <v>2</v>
      </c>
      <c r="O212" s="12"/>
      <c r="P212" s="12">
        <v>1</v>
      </c>
      <c r="Q212" s="12"/>
      <c r="R212" s="12"/>
      <c r="S212" s="12">
        <v>5</v>
      </c>
      <c r="T212" s="12">
        <v>5</v>
      </c>
      <c r="U212" s="26">
        <f t="shared" si="11"/>
        <v>13</v>
      </c>
      <c r="V212" s="29"/>
      <c r="W212" s="11">
        <f t="shared" si="12"/>
        <v>0</v>
      </c>
    </row>
    <row r="213" spans="1:25" ht="15.75" thickBot="1" x14ac:dyDescent="0.3">
      <c r="A213" s="71">
        <v>200</v>
      </c>
      <c r="B213" s="76" t="s">
        <v>209</v>
      </c>
      <c r="C213" s="77"/>
      <c r="D213" s="42" t="s">
        <v>131</v>
      </c>
      <c r="E213" s="18"/>
      <c r="F213" s="12"/>
      <c r="G213" s="12"/>
      <c r="H213" s="12"/>
      <c r="I213" s="12">
        <v>3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>
        <v>20</v>
      </c>
      <c r="T213" s="12"/>
      <c r="U213" s="26">
        <f t="shared" si="11"/>
        <v>23</v>
      </c>
      <c r="V213" s="29"/>
      <c r="W213" s="11">
        <f t="shared" si="12"/>
        <v>0</v>
      </c>
    </row>
    <row r="214" spans="1:25" ht="16.5" thickBot="1" x14ac:dyDescent="0.3">
      <c r="A214" s="72">
        <v>201</v>
      </c>
      <c r="B214" s="80" t="s">
        <v>197</v>
      </c>
      <c r="C214" s="81"/>
      <c r="D214" s="68" t="s">
        <v>131</v>
      </c>
      <c r="E214" s="69"/>
      <c r="F214" s="58"/>
      <c r="G214" s="58"/>
      <c r="H214" s="58"/>
      <c r="I214" s="58"/>
      <c r="J214" s="58"/>
      <c r="K214" s="58"/>
      <c r="L214" s="58"/>
      <c r="M214" s="58"/>
      <c r="N214" s="58">
        <v>5</v>
      </c>
      <c r="O214" s="58"/>
      <c r="P214" s="58"/>
      <c r="Q214" s="58"/>
      <c r="R214" s="58"/>
      <c r="S214" s="58"/>
      <c r="T214" s="58"/>
      <c r="U214" s="70">
        <f t="shared" si="11"/>
        <v>5</v>
      </c>
      <c r="V214" s="29"/>
      <c r="W214" s="11">
        <f t="shared" si="12"/>
        <v>0</v>
      </c>
      <c r="X214" s="31" t="s">
        <v>66</v>
      </c>
      <c r="Y214" s="32" t="s">
        <v>69</v>
      </c>
    </row>
    <row r="215" spans="1:25" ht="16.5" thickBot="1" x14ac:dyDescent="0.3">
      <c r="A215" s="64"/>
      <c r="B215" s="75"/>
      <c r="C215" s="75"/>
      <c r="D215" s="65"/>
      <c r="E215" s="65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7"/>
      <c r="V215" s="34" t="s">
        <v>70</v>
      </c>
      <c r="W215" s="33">
        <f t="array" ref="W215">SUM(ROUND(W34:W214,2))</f>
        <v>0</v>
      </c>
      <c r="X215" s="35">
        <f>ROUND(W215*0.21,2)</f>
        <v>0</v>
      </c>
      <c r="Y215" s="35">
        <f>ROUND(W215+X215,2)</f>
        <v>0</v>
      </c>
    </row>
  </sheetData>
  <mergeCells count="226">
    <mergeCell ref="B160:C160"/>
    <mergeCell ref="B35:C35"/>
    <mergeCell ref="B196:C196"/>
    <mergeCell ref="B195:C195"/>
    <mergeCell ref="B85:C85"/>
    <mergeCell ref="B38:C38"/>
    <mergeCell ref="B204:C204"/>
    <mergeCell ref="B84:C84"/>
    <mergeCell ref="B97:C97"/>
    <mergeCell ref="B107:C107"/>
    <mergeCell ref="B117:C117"/>
    <mergeCell ref="B118:C118"/>
    <mergeCell ref="B114:C114"/>
    <mergeCell ref="B92:C92"/>
    <mergeCell ref="B103:C103"/>
    <mergeCell ref="B122:C122"/>
    <mergeCell ref="B120:C120"/>
    <mergeCell ref="B98:C98"/>
    <mergeCell ref="B99:C99"/>
    <mergeCell ref="B86:C86"/>
    <mergeCell ref="B87:C87"/>
    <mergeCell ref="B105:C105"/>
    <mergeCell ref="B91:C91"/>
    <mergeCell ref="B90:C90"/>
    <mergeCell ref="B148:C148"/>
    <mergeCell ref="B139:C139"/>
    <mergeCell ref="B100:C100"/>
    <mergeCell ref="B124:C124"/>
    <mergeCell ref="B119:C119"/>
    <mergeCell ref="B121:C121"/>
    <mergeCell ref="B112:C112"/>
    <mergeCell ref="B102:C102"/>
    <mergeCell ref="B123:C123"/>
    <mergeCell ref="B142:C142"/>
    <mergeCell ref="B135:C135"/>
    <mergeCell ref="B125:C125"/>
    <mergeCell ref="B109:C109"/>
    <mergeCell ref="B134:C134"/>
    <mergeCell ref="B161:C161"/>
    <mergeCell ref="B154:C154"/>
    <mergeCell ref="B126:C126"/>
    <mergeCell ref="B133:C133"/>
    <mergeCell ref="B132:C132"/>
    <mergeCell ref="B129:C129"/>
    <mergeCell ref="B131:C131"/>
    <mergeCell ref="B149:C149"/>
    <mergeCell ref="B150:C150"/>
    <mergeCell ref="B128:C128"/>
    <mergeCell ref="B146:C146"/>
    <mergeCell ref="B145:C145"/>
    <mergeCell ref="B152:C152"/>
    <mergeCell ref="B153:C153"/>
    <mergeCell ref="B156:C156"/>
    <mergeCell ref="B159:C159"/>
    <mergeCell ref="B136:C136"/>
    <mergeCell ref="B137:C137"/>
    <mergeCell ref="B143:C143"/>
    <mergeCell ref="B157:C157"/>
    <mergeCell ref="B158:C158"/>
    <mergeCell ref="B155:C155"/>
    <mergeCell ref="B144:C144"/>
    <mergeCell ref="B147:C147"/>
    <mergeCell ref="B68:C68"/>
    <mergeCell ref="B162:C162"/>
    <mergeCell ref="B163:C163"/>
    <mergeCell ref="B151:C151"/>
    <mergeCell ref="B44:C44"/>
    <mergeCell ref="B45:C45"/>
    <mergeCell ref="B46:C46"/>
    <mergeCell ref="B47:C47"/>
    <mergeCell ref="B54:C54"/>
    <mergeCell ref="B55:C55"/>
    <mergeCell ref="B138:C138"/>
    <mergeCell ref="B130:C130"/>
    <mergeCell ref="B94:C94"/>
    <mergeCell ref="B95:C95"/>
    <mergeCell ref="B113:C113"/>
    <mergeCell ref="B79:C79"/>
    <mergeCell ref="B127:C127"/>
    <mergeCell ref="B110:C110"/>
    <mergeCell ref="B115:C115"/>
    <mergeCell ref="B111:C111"/>
    <mergeCell ref="B89:C89"/>
    <mergeCell ref="B116:C116"/>
    <mergeCell ref="B140:C140"/>
    <mergeCell ref="B141:C141"/>
    <mergeCell ref="B40:C40"/>
    <mergeCell ref="W32:W33"/>
    <mergeCell ref="B32:C32"/>
    <mergeCell ref="B33:C33"/>
    <mergeCell ref="B88:C88"/>
    <mergeCell ref="B76:C76"/>
    <mergeCell ref="B69:C69"/>
    <mergeCell ref="B49:C49"/>
    <mergeCell ref="B62:C62"/>
    <mergeCell ref="B80:C80"/>
    <mergeCell ref="B36:C36"/>
    <mergeCell ref="B39:C39"/>
    <mergeCell ref="B61:C61"/>
    <mergeCell ref="B60:C60"/>
    <mergeCell ref="B53:C53"/>
    <mergeCell ref="B83:C83"/>
    <mergeCell ref="B41:C41"/>
    <mergeCell ref="B48:C48"/>
    <mergeCell ref="V32:V33"/>
    <mergeCell ref="B70:C70"/>
    <mergeCell ref="B64:C64"/>
    <mergeCell ref="B71:C71"/>
    <mergeCell ref="B66:C66"/>
    <mergeCell ref="B67:C67"/>
    <mergeCell ref="D25:J25"/>
    <mergeCell ref="D20:J20"/>
    <mergeCell ref="D21:J21"/>
    <mergeCell ref="D23:J23"/>
    <mergeCell ref="D26:J26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B82:C82"/>
    <mergeCell ref="B106:C106"/>
    <mergeCell ref="B93:C93"/>
    <mergeCell ref="B104:C104"/>
    <mergeCell ref="B108:C108"/>
    <mergeCell ref="B101:C101"/>
    <mergeCell ref="D16:J16"/>
    <mergeCell ref="D17:J17"/>
    <mergeCell ref="B23:C23"/>
    <mergeCell ref="B26:C26"/>
    <mergeCell ref="B18:C18"/>
    <mergeCell ref="D18:J18"/>
    <mergeCell ref="B19:C19"/>
    <mergeCell ref="D19:J19"/>
    <mergeCell ref="B17:C17"/>
    <mergeCell ref="B16:C16"/>
    <mergeCell ref="B20:C20"/>
    <mergeCell ref="B21:C21"/>
    <mergeCell ref="B22:C22"/>
    <mergeCell ref="D22:J22"/>
    <mergeCell ref="B24:C24"/>
    <mergeCell ref="D24:J24"/>
    <mergeCell ref="B25:C25"/>
    <mergeCell ref="B27:C27"/>
    <mergeCell ref="B168:C168"/>
    <mergeCell ref="B31:G31"/>
    <mergeCell ref="D28:J28"/>
    <mergeCell ref="D27:J27"/>
    <mergeCell ref="B34:C34"/>
    <mergeCell ref="B28:C28"/>
    <mergeCell ref="B30:C30"/>
    <mergeCell ref="B78:C78"/>
    <mergeCell ref="B96:C96"/>
    <mergeCell ref="B77:C77"/>
    <mergeCell ref="B52:C52"/>
    <mergeCell ref="B63:C63"/>
    <mergeCell ref="B58:C58"/>
    <mergeCell ref="B59:C59"/>
    <mergeCell ref="B37:C37"/>
    <mergeCell ref="B56:C56"/>
    <mergeCell ref="B57:C57"/>
    <mergeCell ref="B75:C75"/>
    <mergeCell ref="B50:C50"/>
    <mergeCell ref="B51:C51"/>
    <mergeCell ref="B74:C74"/>
    <mergeCell ref="B72:C72"/>
    <mergeCell ref="B65:C65"/>
    <mergeCell ref="B73:C73"/>
    <mergeCell ref="B200:C200"/>
    <mergeCell ref="B201:C201"/>
    <mergeCell ref="B164:C164"/>
    <mergeCell ref="B165:C165"/>
    <mergeCell ref="B166:C166"/>
    <mergeCell ref="B173:C173"/>
    <mergeCell ref="B174:C174"/>
    <mergeCell ref="B175:C175"/>
    <mergeCell ref="B185:C185"/>
    <mergeCell ref="B186:C186"/>
    <mergeCell ref="B177:C177"/>
    <mergeCell ref="B184:C184"/>
    <mergeCell ref="B182:C182"/>
    <mergeCell ref="B176:C176"/>
    <mergeCell ref="B178:C178"/>
    <mergeCell ref="B179:C179"/>
    <mergeCell ref="B183:C183"/>
    <mergeCell ref="B180:C180"/>
    <mergeCell ref="B181:C181"/>
    <mergeCell ref="B172:C172"/>
    <mergeCell ref="B171:C171"/>
    <mergeCell ref="B170:C170"/>
    <mergeCell ref="B169:C169"/>
    <mergeCell ref="B167:C167"/>
    <mergeCell ref="B187:C187"/>
    <mergeCell ref="B189:C189"/>
    <mergeCell ref="B188:C188"/>
    <mergeCell ref="B206:C206"/>
    <mergeCell ref="B215:C215"/>
    <mergeCell ref="B202:C202"/>
    <mergeCell ref="B203:C203"/>
    <mergeCell ref="B205:C205"/>
    <mergeCell ref="B190:C190"/>
    <mergeCell ref="B191:C191"/>
    <mergeCell ref="B192:C192"/>
    <mergeCell ref="B193:C193"/>
    <mergeCell ref="B194:C194"/>
    <mergeCell ref="B197:C197"/>
    <mergeCell ref="B210:C210"/>
    <mergeCell ref="B212:C212"/>
    <mergeCell ref="B213:C213"/>
    <mergeCell ref="B214:C214"/>
    <mergeCell ref="B211:C211"/>
    <mergeCell ref="B208:C208"/>
    <mergeCell ref="B209:C209"/>
    <mergeCell ref="B207:C207"/>
    <mergeCell ref="B198:C198"/>
    <mergeCell ref="B199:C199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739A9A-08E2-4B65-BED0-7ED75437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58657-7030-4961-B647-C2EFC743EE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9D66D-628C-4BF9-836C-49BC5C4C9E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2020-08-28T07:56:58Z</cp:lastPrinted>
  <dcterms:created xsi:type="dcterms:W3CDTF">2014-09-08T07:53:43Z</dcterms:created>
  <dcterms:modified xsi:type="dcterms:W3CDTF">2020-11-10T11:21:05Z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