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24_ICT tonery - 3.Q 2018\6_Smlouva\"/>
    </mc:Choice>
  </mc:AlternateContent>
  <bookViews>
    <workbookView xWindow="0" yWindow="0" windowWidth="25200" windowHeight="11850"/>
  </bookViews>
  <sheets>
    <sheet name="ICT-tonery - příloha č. 1" sheetId="1" r:id="rId1"/>
  </sheets>
  <calcPr calcId="162913"/>
  <customWorkbookViews>
    <customWorkbookView name="Marek Schmid – osobní zobrazení" guid="{66166E7D-A8CB-4B96-A06C-E500F7B0E523}" mergeInterval="0" personalView="1" maximized="1" xWindow="-8" yWindow="-8" windowWidth="1382" windowHeight="744" activeSheetId="1"/>
    <customWorkbookView name="Biľová Oľga – osobní zobrazení" guid="{F4BE95DB-4B33-4787-8F5E-C04610E57690}" mergeInterval="0" personalView="1" maximized="1" xWindow="-8" yWindow="-8" windowWidth="1696" windowHeight="1026" activeSheetId="1"/>
  </customWorkbookViews>
</workbook>
</file>

<file path=xl/calcChain.xml><?xml version="1.0" encoding="utf-8"?>
<calcChain xmlns="http://schemas.openxmlformats.org/spreadsheetml/2006/main">
  <c r="R48" i="1" l="1"/>
  <c r="R44" i="1"/>
  <c r="R43" i="1"/>
  <c r="O48" i="1"/>
  <c r="O44" i="1"/>
  <c r="Q44" i="1" s="1"/>
  <c r="O43" i="1"/>
  <c r="Q43" i="1" s="1"/>
  <c r="S48" i="1" l="1"/>
  <c r="Q48" i="1"/>
  <c r="S43" i="1"/>
  <c r="S44" i="1"/>
  <c r="R47" i="1"/>
  <c r="R46" i="1"/>
  <c r="R45" i="1"/>
  <c r="R42" i="1"/>
  <c r="R41" i="1"/>
  <c r="R40" i="1"/>
  <c r="R39" i="1"/>
  <c r="R37" i="1"/>
  <c r="R36" i="1"/>
  <c r="R35" i="1"/>
  <c r="R34" i="1"/>
  <c r="R33" i="1"/>
  <c r="R32" i="1"/>
  <c r="R31" i="1"/>
  <c r="R30" i="1"/>
  <c r="R29" i="1"/>
  <c r="R28" i="1" l="1"/>
  <c r="O47" i="1" l="1"/>
  <c r="S47" i="1" l="1"/>
  <c r="Q47" i="1"/>
  <c r="O36" i="1"/>
  <c r="O37" i="1"/>
  <c r="S37" i="1" l="1"/>
  <c r="Q37" i="1"/>
  <c r="Q36" i="1"/>
  <c r="S36" i="1"/>
  <c r="O28" i="1" l="1"/>
  <c r="Q28" i="1" s="1"/>
  <c r="O29" i="1"/>
  <c r="O30" i="1"/>
  <c r="O31" i="1"/>
  <c r="O32" i="1"/>
  <c r="O33" i="1"/>
  <c r="O34" i="1"/>
  <c r="O35" i="1"/>
  <c r="O46" i="1"/>
  <c r="O39" i="1"/>
  <c r="O40" i="1"/>
  <c r="O41" i="1"/>
  <c r="O42" i="1"/>
  <c r="O45" i="1"/>
  <c r="Q42" i="1" l="1"/>
  <c r="S42" i="1"/>
  <c r="Q41" i="1"/>
  <c r="S41" i="1"/>
  <c r="Q29" i="1"/>
  <c r="S29" i="1"/>
  <c r="S45" i="1"/>
  <c r="Q45" i="1"/>
  <c r="Q31" i="1"/>
  <c r="S31" i="1"/>
  <c r="Q39" i="1"/>
  <c r="S39" i="1"/>
  <c r="S35" i="1"/>
  <c r="Q35" i="1"/>
  <c r="Q34" i="1"/>
  <c r="S34" i="1"/>
  <c r="S33" i="1"/>
  <c r="Q33" i="1"/>
  <c r="Q46" i="1"/>
  <c r="S46" i="1"/>
  <c r="Q32" i="1"/>
  <c r="S32" i="1"/>
  <c r="Q30" i="1"/>
  <c r="S30" i="1"/>
  <c r="Q40" i="1"/>
  <c r="S40" i="1"/>
  <c r="S28" i="1"/>
  <c r="Q49" i="1" l="1"/>
  <c r="S49" i="1"/>
</calcChain>
</file>

<file path=xl/sharedStrings.xml><?xml version="1.0" encoding="utf-8"?>
<sst xmlns="http://schemas.openxmlformats.org/spreadsheetml/2006/main" count="122" uniqueCount="81">
  <si>
    <t>MJ</t>
  </si>
  <si>
    <t>ks</t>
  </si>
  <si>
    <t>Ústředí</t>
  </si>
  <si>
    <t>Praha</t>
  </si>
  <si>
    <t>Brno</t>
  </si>
  <si>
    <t>Hradec Králové</t>
  </si>
  <si>
    <t>Jihlava</t>
  </si>
  <si>
    <t>Karlovy Vary</t>
  </si>
  <si>
    <t>Plzeň</t>
  </si>
  <si>
    <t>Střední Čechy</t>
  </si>
  <si>
    <t>Ústí nad Labem</t>
  </si>
  <si>
    <t>Zlín</t>
  </si>
  <si>
    <t>Celkem</t>
  </si>
  <si>
    <t>Kusů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</si>
  <si>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</si>
  <si>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</si>
  <si>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>OPTICKÉ VÁLCE A ODPADNÍ NÁDOBKY NA TONER -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pouze originální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</si>
  <si>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</si>
  <si>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 xml:space="preserve">Drum Unit DR311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C220</t>
    </r>
  </si>
  <si>
    <r>
      <t>Drum Unit DR 512</t>
    </r>
    <r>
      <rPr>
        <b/>
        <sz val="11"/>
        <color theme="1"/>
        <rFont val="Calibri"/>
        <family val="2"/>
        <charset val="238"/>
        <scheme val="minor"/>
      </rPr>
      <t xml:space="preserve"> K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</si>
  <si>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t>Ivo Chmeler, mobil: 606 034 577 , ivo.chmeler@csicr.cz</t>
  </si>
  <si>
    <t>Říkovská Romana, tel. 543 541 257, romana.rikovska@csicr.cz</t>
  </si>
  <si>
    <t>Krausová Ivana, mobil: 728 868 147, ivana.krausova@csicr.cz</t>
  </si>
  <si>
    <t>Marschnerová Zuzana, mobil: 607 005 319, zuzana.marschnerova@csicr.cz</t>
  </si>
  <si>
    <r>
      <t xml:space="preserve">Drum Unit DR 512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C224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</si>
  <si>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B</t>
    </r>
    <r>
      <rPr>
        <sz val="11"/>
        <color theme="1"/>
        <rFont val="Calibri"/>
        <family val="2"/>
        <charset val="238"/>
        <scheme val="minor"/>
      </rPr>
      <t xml:space="preserve">lack p/n 44059168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</si>
  <si>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 - C</t>
    </r>
    <r>
      <rPr>
        <sz val="11"/>
        <color theme="1"/>
        <rFont val="Calibri"/>
        <family val="2"/>
        <charset val="238"/>
        <scheme val="minor"/>
      </rPr>
      <t>yan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p/n 44059167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</si>
  <si>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agenta p/n 44059166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</si>
  <si>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MC851+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b/>
        <sz val="11"/>
        <color theme="1"/>
        <rFont val="Calibri"/>
        <family val="2"/>
        <charset val="238"/>
        <scheme val="minor"/>
      </rPr>
      <t xml:space="preserve"> Y</t>
    </r>
    <r>
      <rPr>
        <sz val="11"/>
        <color theme="1"/>
        <rFont val="Calibri"/>
        <family val="2"/>
        <charset val="238"/>
        <scheme val="minor"/>
      </rPr>
      <t xml:space="preserve">ellow p/n 44059165 (min. </t>
    </r>
    <r>
      <rPr>
        <sz val="11"/>
        <color rgb="FFFF0000"/>
        <rFont val="Calibri"/>
        <family val="2"/>
        <charset val="238"/>
        <scheme val="minor"/>
      </rPr>
      <t>7 300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</si>
  <si>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2335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6 000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</si>
  <si>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2135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2 500</t>
    </r>
    <r>
      <rPr>
        <sz val="11"/>
        <color theme="1"/>
        <rFont val="Calibri"/>
        <family val="2"/>
        <charset val="238"/>
        <scheme val="minor"/>
      </rPr>
      <t xml:space="preserve"> stran)-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</si>
  <si>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Dell 2155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 (min. </t>
    </r>
    <r>
      <rPr>
        <sz val="11"/>
        <color rgb="FFFF0000"/>
        <rFont val="Calibri"/>
        <family val="2"/>
        <charset val="238"/>
        <scheme val="minor"/>
      </rPr>
      <t>3 000</t>
    </r>
    <r>
      <rPr>
        <sz val="11"/>
        <color theme="1"/>
        <rFont val="Calibri"/>
        <family val="2"/>
        <charset val="238"/>
        <scheme val="minor"/>
      </rPr>
      <t xml:space="preserve"> stran) - </t>
    </r>
    <r>
      <rPr>
        <sz val="11"/>
        <color rgb="FFFF0000"/>
        <rFont val="Calibri"/>
        <family val="2"/>
        <charset val="238"/>
        <scheme val="minor"/>
      </rPr>
      <t>pouze kompatibilní tonery</t>
    </r>
  </si>
  <si>
    <r>
      <t xml:space="preserve">IMAGE DRUM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>yan do OKI MC851+ (p/n 44064011)</t>
    </r>
  </si>
  <si>
    <t>Odpadní nádobka na toner WX-101 do Konica Minolta bizhub C220</t>
  </si>
  <si>
    <t>Odpadní nádobka na toner WX-103 do Konica Minolta bizhub C224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</si>
  <si>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K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</si>
  <si>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</si>
  <si>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OKI MC562w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</si>
  <si>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Jednotková cena bez DPH</t>
  </si>
  <si>
    <t>Celkem kusů</t>
  </si>
  <si>
    <t>Celková cena            s DPH</t>
  </si>
  <si>
    <t>Cena celkem         bez DPH</t>
  </si>
  <si>
    <t>Jednotková cena s 21 % DPH</t>
  </si>
  <si>
    <t>Hlaváčková Miroslava, mobil: 607 005 340, miroslava.hlavackova@csicr.cz</t>
  </si>
  <si>
    <t>Rádlová Karla, mobil: 607 005 283, karla.radlova@csicr.cz</t>
  </si>
  <si>
    <t>Antony Irena, mobil: 728 856 652, irena.antony@csicr.cz</t>
  </si>
  <si>
    <t>Mikešová Lenka, mobil: 723 445 600, lenka.mikesova@csicr.cz</t>
  </si>
  <si>
    <t>Cena celkem bez DPH</t>
  </si>
  <si>
    <t>Cena celkem s DPH</t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</si>
  <si>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</si>
  <si>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r>
      <t xml:space="preserve">Drum Unit DR 313 </t>
    </r>
    <r>
      <rPr>
        <b/>
        <sz val="11"/>
        <color theme="1"/>
        <rFont val="Calibri"/>
        <family val="2"/>
        <charset val="238"/>
        <scheme val="minor"/>
      </rPr>
      <t>Y-M-C</t>
    </r>
    <r>
      <rPr>
        <sz val="11"/>
        <color theme="1"/>
        <rFont val="Calibri"/>
        <family val="2"/>
        <charset val="238"/>
        <scheme val="minor"/>
      </rPr>
      <t xml:space="preserve"> do Konica Minolta bizhub C258</t>
    </r>
  </si>
  <si>
    <t>Odpadní nádobka na toner do Konica Minolta bizhub C258</t>
  </si>
  <si>
    <t>1.</t>
  </si>
  <si>
    <t>2.</t>
  </si>
  <si>
    <t>3.</t>
  </si>
  <si>
    <t>4.</t>
  </si>
  <si>
    <t>5.</t>
  </si>
  <si>
    <t xml:space="preserve">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</si>
  <si>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Dodání požadovaného zboží do míst specifikovaných na jednotlivých listech tohoto souboru podle níže uvedeného adresáře.</t>
  </si>
  <si>
    <t>Samostatná fakturace pro jednotlivá odběrná místa.</t>
  </si>
  <si>
    <t>Pracoviště a adresy dodání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</si>
  <si>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</si>
  <si>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</si>
  <si>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</si>
  <si>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</si>
  <si>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</si>
  <si>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</si>
  <si>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</si>
  <si>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</si>
  <si>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</si>
  <si>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Kontaktní osoby</t>
  </si>
  <si>
    <t>Doplnění  cen do níže uvedeného položkového rozpočtu a jeho vložení jako přílohy do nabídky.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</si>
  <si>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</si>
  <si>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Setunská Hana, mobil: 728 947 118, hana.setunska@csicr.cz</t>
  </si>
  <si>
    <t>Galašová Ivana, mobil.: 607 005 369 , ivana.galasova@csicr.cz</t>
  </si>
  <si>
    <t>Vybrané zadávací podmínky</t>
  </si>
  <si>
    <t>Požadavky na zpracování a členění nabídky</t>
  </si>
  <si>
    <t>Kompletní zadávací podmínky jsou stanoveny ve Výzvě k podání nabídek č.j. ČŠIG-2329/18-G42 (zveřejněné na profilu zadavatele: 
https://nen.nipez.cz/profil/CSI a webu: http://www.csicr.cz/cz/VEREJNE-ZAKAZKY).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</si>
  <si>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
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</si>
  <si>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</si>
  <si>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ČESKÁ ŠKOLNÍ INSPEKCE - PŘÍLOHA KUPNÍ SMLOUVY - ICT tonery - 3.Q 2018 ČŠIG-S-372/18-G42, čj. ČŠIG-2757/18-G42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</si>
</sst>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7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64" fontId="0" fillId="2" borderId="2" xfId="0" applyNumberFormat="1" applyFill="1" applyBorder="1" applyAlignment="1" applyProtection="1">
      <alignment horizontal="center"/>
    </xf>
    <xf numFmtId="0" fontId="12" fillId="0" borderId="4" xfId="0" applyFont="1" applyBorder="1" applyAlignment="1">
      <alignment horizontal="center"/>
    </xf>
    <xf numFmtId="0" fontId="11" fillId="0" borderId="10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44" fontId="0" fillId="0" borderId="2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2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13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 applyProtection="1"/>
    <xf numFmtId="0" fontId="0" fillId="0" borderId="8" xfId="0" applyBorder="1" applyAlignment="1"/>
    <xf numFmtId="0" fontId="0" fillId="0" borderId="5" xfId="0" applyFill="1" applyBorder="1" applyAlignment="1" applyProtection="1"/>
    <xf numFmtId="0" fontId="11" fillId="0" borderId="1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2" xfId="0" applyFont="1" applyFill="1" applyBorder="1" applyAlignment="1" applyProtection="1"/>
    <xf numFmtId="0" fontId="0" fillId="0" borderId="13" xfId="0" applyBorder="1" applyAlignment="1"/>
    <xf numFmtId="0" fontId="14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8" xfId="0" applyFill="1" applyBorder="1" applyAlignment="1"/>
    <xf numFmtId="0" fontId="2" fillId="0" borderId="0" xfId="0" applyFont="1" applyFill="1" applyBorder="1" applyAlignment="1" applyProtection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5" xfId="0" applyFont="1" applyFill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E71B82-BB5C-4F33-A334-FD70508CCD25}" diskRevisions="1" revisionId="25" version="4">
  <header guid="{77A84035-D99E-4BF5-BAE1-CC069B0C83E8}" dateTime="2018-06-10T03:46:59" maxSheetId="2" userName="Marek Schmid" r:id="rId6">
    <sheetIdMap count="1">
      <sheetId val="1"/>
    </sheetIdMap>
  </header>
  <header guid="{77EB8787-4EE0-43C3-B205-0C2D41B14E2E}" dateTime="2018-06-11T09:36:45" maxSheetId="2" userName="Marek Schmid" r:id="rId7" minRId="5" maxRId="24">
    <sheetIdMap count="1">
      <sheetId val="1"/>
    </sheetIdMap>
  </header>
  <header guid="{BEE71B82-BB5C-4F33-A334-FD70508CCD25}" dateTime="2018-06-15T10:19:32" maxSheetId="2" userName="Biľová Oľga" r:id="rId8" minRId="25">
    <sheetIdMap count="1">
      <sheetId val="1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6166E7D-A8CB-4B96-A06C-E500F7B0E52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8:XFD48">
    <dxf>
      <fill>
        <patternFill patternType="solid">
          <bgColor rgb="FFFFFF00"/>
        </patternFill>
      </fill>
    </dxf>
  </rfmt>
  <rcc rId="5" sId="1" numFmtId="34">
    <nc r="P28">
      <v>447</v>
    </nc>
  </rcc>
  <rcc rId="6" sId="1" numFmtId="34">
    <nc r="P29">
      <v>203</v>
    </nc>
  </rcc>
  <rcc rId="7" sId="1" numFmtId="34">
    <nc r="P30">
      <v>364</v>
    </nc>
  </rcc>
  <rcc rId="8" sId="1" numFmtId="34">
    <nc r="P31">
      <v>710</v>
    </nc>
  </rcc>
  <rcc rId="9" sId="1" numFmtId="34">
    <nc r="P32">
      <v>1172</v>
    </nc>
  </rcc>
  <rcc rId="10" sId="1" numFmtId="34">
    <nc r="P33">
      <v>2712</v>
    </nc>
  </rcc>
  <rcc rId="11" sId="1" numFmtId="34">
    <nc r="P34">
      <v>2712</v>
    </nc>
  </rcc>
  <rcc rId="12" sId="1" numFmtId="34">
    <nc r="P35">
      <v>2712</v>
    </nc>
  </rcc>
  <rcc rId="13" sId="1" numFmtId="34">
    <nc r="P36">
      <v>1892</v>
    </nc>
  </rcc>
  <rcc rId="14" sId="1" numFmtId="34">
    <nc r="P37">
      <v>3157</v>
    </nc>
  </rcc>
  <rcc rId="15" sId="1" numFmtId="34">
    <nc r="P39">
      <v>1700</v>
    </nc>
  </rcc>
  <rcc rId="16" sId="1" numFmtId="34">
    <nc r="P40">
      <v>4259</v>
    </nc>
  </rcc>
  <rcc rId="17" sId="1" numFmtId="34">
    <nc r="P41">
      <v>1851</v>
    </nc>
  </rcc>
  <rcc rId="18" sId="1" numFmtId="34">
    <nc r="P42">
      <v>3630</v>
    </nc>
  </rcc>
  <rcc rId="19" sId="1" numFmtId="34">
    <nc r="P43">
      <v>1862</v>
    </nc>
  </rcc>
  <rcc rId="20" sId="1" numFmtId="34">
    <nc r="P44">
      <v>4467</v>
    </nc>
  </rcc>
  <rcc rId="21" sId="1" numFmtId="34">
    <nc r="P45">
      <v>2089</v>
    </nc>
  </rcc>
  <rcc rId="22" sId="1" numFmtId="34">
    <nc r="P46">
      <v>530</v>
    </nc>
  </rcc>
  <rcc rId="23" sId="1" numFmtId="34">
    <nc r="P47">
      <v>467</v>
    </nc>
  </rcc>
  <rcc rId="24" sId="1" numFmtId="34">
    <nc r="P48">
      <v>467</v>
    </nc>
  </rcc>
  <rfmt sheetId="1" sqref="A48:XFD48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B2" t="inlineStr">
      <is>
        <t>ČESKÁ ŠKOLNÍ INSPEKCE - PŘÍLOHA KUPNÍ SMLOUVY - ICT tonery - 3.Q 2018 ČŠIG-S-372/18-G42, čj. ČŠIG-2329/18-G42</t>
      </is>
    </oc>
    <nc r="B2" t="inlineStr">
      <is>
        <t>ČESKÁ ŠKOLNÍ INSPEKCE - PŘÍLOHA KUPNÍ SMLOUVY - ICT tonery - 3.Q 2018 ČŠIG-S-372/18-G42, čj. ČŠIG-2757/18-G42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tabSelected="1" zoomScaleNormal="100" workbookViewId="0">
      <selection activeCell="B2" sqref="B2:H2"/>
    </sheetView>
  </sheetViews>
  <sheetFormatPr defaultRowHeight="15" x14ac:dyDescent="0.25"/>
  <cols>
    <col min="1" max="1" width="3.7109375" style="10" customWidth="1"/>
    <col min="2" max="2" width="5.7109375" style="27" customWidth="1"/>
    <col min="3" max="3" width="81.140625" style="10" customWidth="1"/>
    <col min="4" max="4" width="11.85546875" style="10" customWidth="1"/>
    <col min="5" max="12" width="12" style="10" customWidth="1"/>
    <col min="13" max="13" width="16.140625" style="10" customWidth="1"/>
    <col min="14" max="15" width="12" style="10" customWidth="1"/>
    <col min="16" max="16" width="15.7109375" style="10" customWidth="1"/>
    <col min="17" max="17" width="19.7109375" style="10" customWidth="1"/>
    <col min="18" max="18" width="20.7109375" style="13" customWidth="1"/>
    <col min="19" max="19" width="19.7109375" style="13" customWidth="1"/>
    <col min="20" max="266" width="9.140625" style="10"/>
    <col min="267" max="267" width="52.5703125" style="10" customWidth="1"/>
    <col min="268" max="268" width="9.140625" style="10"/>
    <col min="269" max="269" width="12" style="10" customWidth="1"/>
    <col min="270" max="270" width="14.85546875" style="10" customWidth="1"/>
    <col min="271" max="271" width="14.7109375" style="10" customWidth="1"/>
    <col min="272" max="522" width="9.140625" style="10"/>
    <col min="523" max="523" width="52.5703125" style="10" customWidth="1"/>
    <col min="524" max="524" width="9.140625" style="10"/>
    <col min="525" max="525" width="12" style="10" customWidth="1"/>
    <col min="526" max="526" width="14.85546875" style="10" customWidth="1"/>
    <col min="527" max="527" width="14.7109375" style="10" customWidth="1"/>
    <col min="528" max="778" width="9.140625" style="10"/>
    <col min="779" max="779" width="52.5703125" style="10" customWidth="1"/>
    <col min="780" max="780" width="9.140625" style="10"/>
    <col min="781" max="781" width="12" style="10" customWidth="1"/>
    <col min="782" max="782" width="14.85546875" style="10" customWidth="1"/>
    <col min="783" max="783" width="14.7109375" style="10" customWidth="1"/>
    <col min="784" max="1034" width="9.140625" style="10"/>
    <col min="1035" max="1035" width="52.5703125" style="10" customWidth="1"/>
    <col min="1036" max="1036" width="9.140625" style="10"/>
    <col min="1037" max="1037" width="12" style="10" customWidth="1"/>
    <col min="1038" max="1038" width="14.85546875" style="10" customWidth="1"/>
    <col min="1039" max="1039" width="14.7109375" style="10" customWidth="1"/>
    <col min="1040" max="1290" width="9.140625" style="10"/>
    <col min="1291" max="1291" width="52.5703125" style="10" customWidth="1"/>
    <col min="1292" max="1292" width="9.140625" style="10"/>
    <col min="1293" max="1293" width="12" style="10" customWidth="1"/>
    <col min="1294" max="1294" width="14.85546875" style="10" customWidth="1"/>
    <col min="1295" max="1295" width="14.7109375" style="10" customWidth="1"/>
    <col min="1296" max="1546" width="9.140625" style="10"/>
    <col min="1547" max="1547" width="52.5703125" style="10" customWidth="1"/>
    <col min="1548" max="1548" width="9.140625" style="10"/>
    <col min="1549" max="1549" width="12" style="10" customWidth="1"/>
    <col min="1550" max="1550" width="14.85546875" style="10" customWidth="1"/>
    <col min="1551" max="1551" width="14.7109375" style="10" customWidth="1"/>
    <col min="1552" max="1802" width="9.140625" style="10"/>
    <col min="1803" max="1803" width="52.5703125" style="10" customWidth="1"/>
    <col min="1804" max="1804" width="9.140625" style="10"/>
    <col min="1805" max="1805" width="12" style="10" customWidth="1"/>
    <col min="1806" max="1806" width="14.85546875" style="10" customWidth="1"/>
    <col min="1807" max="1807" width="14.7109375" style="10" customWidth="1"/>
    <col min="1808" max="2058" width="9.140625" style="10"/>
    <col min="2059" max="2059" width="52.5703125" style="10" customWidth="1"/>
    <col min="2060" max="2060" width="9.140625" style="10"/>
    <col min="2061" max="2061" width="12" style="10" customWidth="1"/>
    <col min="2062" max="2062" width="14.85546875" style="10" customWidth="1"/>
    <col min="2063" max="2063" width="14.7109375" style="10" customWidth="1"/>
    <col min="2064" max="2314" width="9.140625" style="10"/>
    <col min="2315" max="2315" width="52.5703125" style="10" customWidth="1"/>
    <col min="2316" max="2316" width="9.140625" style="10"/>
    <col min="2317" max="2317" width="12" style="10" customWidth="1"/>
    <col min="2318" max="2318" width="14.85546875" style="10" customWidth="1"/>
    <col min="2319" max="2319" width="14.7109375" style="10" customWidth="1"/>
    <col min="2320" max="2570" width="9.140625" style="10"/>
    <col min="2571" max="2571" width="52.5703125" style="10" customWidth="1"/>
    <col min="2572" max="2572" width="9.140625" style="10"/>
    <col min="2573" max="2573" width="12" style="10" customWidth="1"/>
    <col min="2574" max="2574" width="14.85546875" style="10" customWidth="1"/>
    <col min="2575" max="2575" width="14.7109375" style="10" customWidth="1"/>
    <col min="2576" max="2826" width="9.140625" style="10"/>
    <col min="2827" max="2827" width="52.5703125" style="10" customWidth="1"/>
    <col min="2828" max="2828" width="9.140625" style="10"/>
    <col min="2829" max="2829" width="12" style="10" customWidth="1"/>
    <col min="2830" max="2830" width="14.85546875" style="10" customWidth="1"/>
    <col min="2831" max="2831" width="14.7109375" style="10" customWidth="1"/>
    <col min="2832" max="3082" width="9.140625" style="10"/>
    <col min="3083" max="3083" width="52.5703125" style="10" customWidth="1"/>
    <col min="3084" max="3084" width="9.140625" style="10"/>
    <col min="3085" max="3085" width="12" style="10" customWidth="1"/>
    <col min="3086" max="3086" width="14.85546875" style="10" customWidth="1"/>
    <col min="3087" max="3087" width="14.7109375" style="10" customWidth="1"/>
    <col min="3088" max="3338" width="9.140625" style="10"/>
    <col min="3339" max="3339" width="52.5703125" style="10" customWidth="1"/>
    <col min="3340" max="3340" width="9.140625" style="10"/>
    <col min="3341" max="3341" width="12" style="10" customWidth="1"/>
    <col min="3342" max="3342" width="14.85546875" style="10" customWidth="1"/>
    <col min="3343" max="3343" width="14.7109375" style="10" customWidth="1"/>
    <col min="3344" max="3594" width="9.140625" style="10"/>
    <col min="3595" max="3595" width="52.5703125" style="10" customWidth="1"/>
    <col min="3596" max="3596" width="9.140625" style="10"/>
    <col min="3597" max="3597" width="12" style="10" customWidth="1"/>
    <col min="3598" max="3598" width="14.85546875" style="10" customWidth="1"/>
    <col min="3599" max="3599" width="14.7109375" style="10" customWidth="1"/>
    <col min="3600" max="3850" width="9.140625" style="10"/>
    <col min="3851" max="3851" width="52.5703125" style="10" customWidth="1"/>
    <col min="3852" max="3852" width="9.140625" style="10"/>
    <col min="3853" max="3853" width="12" style="10" customWidth="1"/>
    <col min="3854" max="3854" width="14.85546875" style="10" customWidth="1"/>
    <col min="3855" max="3855" width="14.7109375" style="10" customWidth="1"/>
    <col min="3856" max="4106" width="9.140625" style="10"/>
    <col min="4107" max="4107" width="52.5703125" style="10" customWidth="1"/>
    <col min="4108" max="4108" width="9.140625" style="10"/>
    <col min="4109" max="4109" width="12" style="10" customWidth="1"/>
    <col min="4110" max="4110" width="14.85546875" style="10" customWidth="1"/>
    <col min="4111" max="4111" width="14.7109375" style="10" customWidth="1"/>
    <col min="4112" max="4362" width="9.140625" style="10"/>
    <col min="4363" max="4363" width="52.5703125" style="10" customWidth="1"/>
    <col min="4364" max="4364" width="9.140625" style="10"/>
    <col min="4365" max="4365" width="12" style="10" customWidth="1"/>
    <col min="4366" max="4366" width="14.85546875" style="10" customWidth="1"/>
    <col min="4367" max="4367" width="14.7109375" style="10" customWidth="1"/>
    <col min="4368" max="4618" width="9.140625" style="10"/>
    <col min="4619" max="4619" width="52.5703125" style="10" customWidth="1"/>
    <col min="4620" max="4620" width="9.140625" style="10"/>
    <col min="4621" max="4621" width="12" style="10" customWidth="1"/>
    <col min="4622" max="4622" width="14.85546875" style="10" customWidth="1"/>
    <col min="4623" max="4623" width="14.7109375" style="10" customWidth="1"/>
    <col min="4624" max="4874" width="9.140625" style="10"/>
    <col min="4875" max="4875" width="52.5703125" style="10" customWidth="1"/>
    <col min="4876" max="4876" width="9.140625" style="10"/>
    <col min="4877" max="4877" width="12" style="10" customWidth="1"/>
    <col min="4878" max="4878" width="14.85546875" style="10" customWidth="1"/>
    <col min="4879" max="4879" width="14.7109375" style="10" customWidth="1"/>
    <col min="4880" max="5130" width="9.140625" style="10"/>
    <col min="5131" max="5131" width="52.5703125" style="10" customWidth="1"/>
    <col min="5132" max="5132" width="9.140625" style="10"/>
    <col min="5133" max="5133" width="12" style="10" customWidth="1"/>
    <col min="5134" max="5134" width="14.85546875" style="10" customWidth="1"/>
    <col min="5135" max="5135" width="14.7109375" style="10" customWidth="1"/>
    <col min="5136" max="5386" width="9.140625" style="10"/>
    <col min="5387" max="5387" width="52.5703125" style="10" customWidth="1"/>
    <col min="5388" max="5388" width="9.140625" style="10"/>
    <col min="5389" max="5389" width="12" style="10" customWidth="1"/>
    <col min="5390" max="5390" width="14.85546875" style="10" customWidth="1"/>
    <col min="5391" max="5391" width="14.7109375" style="10" customWidth="1"/>
    <col min="5392" max="5642" width="9.140625" style="10"/>
    <col min="5643" max="5643" width="52.5703125" style="10" customWidth="1"/>
    <col min="5644" max="5644" width="9.140625" style="10"/>
    <col min="5645" max="5645" width="12" style="10" customWidth="1"/>
    <col min="5646" max="5646" width="14.85546875" style="10" customWidth="1"/>
    <col min="5647" max="5647" width="14.7109375" style="10" customWidth="1"/>
    <col min="5648" max="5898" width="9.140625" style="10"/>
    <col min="5899" max="5899" width="52.5703125" style="10" customWidth="1"/>
    <col min="5900" max="5900" width="9.140625" style="10"/>
    <col min="5901" max="5901" width="12" style="10" customWidth="1"/>
    <col min="5902" max="5902" width="14.85546875" style="10" customWidth="1"/>
    <col min="5903" max="5903" width="14.7109375" style="10" customWidth="1"/>
    <col min="5904" max="6154" width="9.140625" style="10"/>
    <col min="6155" max="6155" width="52.5703125" style="10" customWidth="1"/>
    <col min="6156" max="6156" width="9.140625" style="10"/>
    <col min="6157" max="6157" width="12" style="10" customWidth="1"/>
    <col min="6158" max="6158" width="14.85546875" style="10" customWidth="1"/>
    <col min="6159" max="6159" width="14.7109375" style="10" customWidth="1"/>
    <col min="6160" max="6410" width="9.140625" style="10"/>
    <col min="6411" max="6411" width="52.5703125" style="10" customWidth="1"/>
    <col min="6412" max="6412" width="9.140625" style="10"/>
    <col min="6413" max="6413" width="12" style="10" customWidth="1"/>
    <col min="6414" max="6414" width="14.85546875" style="10" customWidth="1"/>
    <col min="6415" max="6415" width="14.7109375" style="10" customWidth="1"/>
    <col min="6416" max="6666" width="9.140625" style="10"/>
    <col min="6667" max="6667" width="52.5703125" style="10" customWidth="1"/>
    <col min="6668" max="6668" width="9.140625" style="10"/>
    <col min="6669" max="6669" width="12" style="10" customWidth="1"/>
    <col min="6670" max="6670" width="14.85546875" style="10" customWidth="1"/>
    <col min="6671" max="6671" width="14.7109375" style="10" customWidth="1"/>
    <col min="6672" max="6922" width="9.140625" style="10"/>
    <col min="6923" max="6923" width="52.5703125" style="10" customWidth="1"/>
    <col min="6924" max="6924" width="9.140625" style="10"/>
    <col min="6925" max="6925" width="12" style="10" customWidth="1"/>
    <col min="6926" max="6926" width="14.85546875" style="10" customWidth="1"/>
    <col min="6927" max="6927" width="14.7109375" style="10" customWidth="1"/>
    <col min="6928" max="7178" width="9.140625" style="10"/>
    <col min="7179" max="7179" width="52.5703125" style="10" customWidth="1"/>
    <col min="7180" max="7180" width="9.140625" style="10"/>
    <col min="7181" max="7181" width="12" style="10" customWidth="1"/>
    <col min="7182" max="7182" width="14.85546875" style="10" customWidth="1"/>
    <col min="7183" max="7183" width="14.7109375" style="10" customWidth="1"/>
    <col min="7184" max="7434" width="9.140625" style="10"/>
    <col min="7435" max="7435" width="52.5703125" style="10" customWidth="1"/>
    <col min="7436" max="7436" width="9.140625" style="10"/>
    <col min="7437" max="7437" width="12" style="10" customWidth="1"/>
    <col min="7438" max="7438" width="14.85546875" style="10" customWidth="1"/>
    <col min="7439" max="7439" width="14.7109375" style="10" customWidth="1"/>
    <col min="7440" max="7690" width="9.140625" style="10"/>
    <col min="7691" max="7691" width="52.5703125" style="10" customWidth="1"/>
    <col min="7692" max="7692" width="9.140625" style="10"/>
    <col min="7693" max="7693" width="12" style="10" customWidth="1"/>
    <col min="7694" max="7694" width="14.85546875" style="10" customWidth="1"/>
    <col min="7695" max="7695" width="14.7109375" style="10" customWidth="1"/>
    <col min="7696" max="7946" width="9.140625" style="10"/>
    <col min="7947" max="7947" width="52.5703125" style="10" customWidth="1"/>
    <col min="7948" max="7948" width="9.140625" style="10"/>
    <col min="7949" max="7949" width="12" style="10" customWidth="1"/>
    <col min="7950" max="7950" width="14.85546875" style="10" customWidth="1"/>
    <col min="7951" max="7951" width="14.7109375" style="10" customWidth="1"/>
    <col min="7952" max="8202" width="9.140625" style="10"/>
    <col min="8203" max="8203" width="52.5703125" style="10" customWidth="1"/>
    <col min="8204" max="8204" width="9.140625" style="10"/>
    <col min="8205" max="8205" width="12" style="10" customWidth="1"/>
    <col min="8206" max="8206" width="14.85546875" style="10" customWidth="1"/>
    <col min="8207" max="8207" width="14.7109375" style="10" customWidth="1"/>
    <col min="8208" max="8458" width="9.140625" style="10"/>
    <col min="8459" max="8459" width="52.5703125" style="10" customWidth="1"/>
    <col min="8460" max="8460" width="9.140625" style="10"/>
    <col min="8461" max="8461" width="12" style="10" customWidth="1"/>
    <col min="8462" max="8462" width="14.85546875" style="10" customWidth="1"/>
    <col min="8463" max="8463" width="14.7109375" style="10" customWidth="1"/>
    <col min="8464" max="8714" width="9.140625" style="10"/>
    <col min="8715" max="8715" width="52.5703125" style="10" customWidth="1"/>
    <col min="8716" max="8716" width="9.140625" style="10"/>
    <col min="8717" max="8717" width="12" style="10" customWidth="1"/>
    <col min="8718" max="8718" width="14.85546875" style="10" customWidth="1"/>
    <col min="8719" max="8719" width="14.7109375" style="10" customWidth="1"/>
    <col min="8720" max="8970" width="9.140625" style="10"/>
    <col min="8971" max="8971" width="52.5703125" style="10" customWidth="1"/>
    <col min="8972" max="8972" width="9.140625" style="10"/>
    <col min="8973" max="8973" width="12" style="10" customWidth="1"/>
    <col min="8974" max="8974" width="14.85546875" style="10" customWidth="1"/>
    <col min="8975" max="8975" width="14.7109375" style="10" customWidth="1"/>
    <col min="8976" max="9226" width="9.140625" style="10"/>
    <col min="9227" max="9227" width="52.5703125" style="10" customWidth="1"/>
    <col min="9228" max="9228" width="9.140625" style="10"/>
    <col min="9229" max="9229" width="12" style="10" customWidth="1"/>
    <col min="9230" max="9230" width="14.85546875" style="10" customWidth="1"/>
    <col min="9231" max="9231" width="14.7109375" style="10" customWidth="1"/>
    <col min="9232" max="9482" width="9.140625" style="10"/>
    <col min="9483" max="9483" width="52.5703125" style="10" customWidth="1"/>
    <col min="9484" max="9484" width="9.140625" style="10"/>
    <col min="9485" max="9485" width="12" style="10" customWidth="1"/>
    <col min="9486" max="9486" width="14.85546875" style="10" customWidth="1"/>
    <col min="9487" max="9487" width="14.7109375" style="10" customWidth="1"/>
    <col min="9488" max="9738" width="9.140625" style="10"/>
    <col min="9739" max="9739" width="52.5703125" style="10" customWidth="1"/>
    <col min="9740" max="9740" width="9.140625" style="10"/>
    <col min="9741" max="9741" width="12" style="10" customWidth="1"/>
    <col min="9742" max="9742" width="14.85546875" style="10" customWidth="1"/>
    <col min="9743" max="9743" width="14.7109375" style="10" customWidth="1"/>
    <col min="9744" max="9994" width="9.140625" style="10"/>
    <col min="9995" max="9995" width="52.5703125" style="10" customWidth="1"/>
    <col min="9996" max="9996" width="9.140625" style="10"/>
    <col min="9997" max="9997" width="12" style="10" customWidth="1"/>
    <col min="9998" max="9998" width="14.85546875" style="10" customWidth="1"/>
    <col min="9999" max="9999" width="14.7109375" style="10" customWidth="1"/>
    <col min="10000" max="10250" width="9.140625" style="10"/>
    <col min="10251" max="10251" width="52.5703125" style="10" customWidth="1"/>
    <col min="10252" max="10252" width="9.140625" style="10"/>
    <col min="10253" max="10253" width="12" style="10" customWidth="1"/>
    <col min="10254" max="10254" width="14.85546875" style="10" customWidth="1"/>
    <col min="10255" max="10255" width="14.7109375" style="10" customWidth="1"/>
    <col min="10256" max="10506" width="9.140625" style="10"/>
    <col min="10507" max="10507" width="52.5703125" style="10" customWidth="1"/>
    <col min="10508" max="10508" width="9.140625" style="10"/>
    <col min="10509" max="10509" width="12" style="10" customWidth="1"/>
    <col min="10510" max="10510" width="14.85546875" style="10" customWidth="1"/>
    <col min="10511" max="10511" width="14.7109375" style="10" customWidth="1"/>
    <col min="10512" max="10762" width="9.140625" style="10"/>
    <col min="10763" max="10763" width="52.5703125" style="10" customWidth="1"/>
    <col min="10764" max="10764" width="9.140625" style="10"/>
    <col min="10765" max="10765" width="12" style="10" customWidth="1"/>
    <col min="10766" max="10766" width="14.85546875" style="10" customWidth="1"/>
    <col min="10767" max="10767" width="14.7109375" style="10" customWidth="1"/>
    <col min="10768" max="11018" width="9.140625" style="10"/>
    <col min="11019" max="11019" width="52.5703125" style="10" customWidth="1"/>
    <col min="11020" max="11020" width="9.140625" style="10"/>
    <col min="11021" max="11021" width="12" style="10" customWidth="1"/>
    <col min="11022" max="11022" width="14.85546875" style="10" customWidth="1"/>
    <col min="11023" max="11023" width="14.7109375" style="10" customWidth="1"/>
    <col min="11024" max="11274" width="9.140625" style="10"/>
    <col min="11275" max="11275" width="52.5703125" style="10" customWidth="1"/>
    <col min="11276" max="11276" width="9.140625" style="10"/>
    <col min="11277" max="11277" width="12" style="10" customWidth="1"/>
    <col min="11278" max="11278" width="14.85546875" style="10" customWidth="1"/>
    <col min="11279" max="11279" width="14.7109375" style="10" customWidth="1"/>
    <col min="11280" max="11530" width="9.140625" style="10"/>
    <col min="11531" max="11531" width="52.5703125" style="10" customWidth="1"/>
    <col min="11532" max="11532" width="9.140625" style="10"/>
    <col min="11533" max="11533" width="12" style="10" customWidth="1"/>
    <col min="11534" max="11534" width="14.85546875" style="10" customWidth="1"/>
    <col min="11535" max="11535" width="14.7109375" style="10" customWidth="1"/>
    <col min="11536" max="11786" width="9.140625" style="10"/>
    <col min="11787" max="11787" width="52.5703125" style="10" customWidth="1"/>
    <col min="11788" max="11788" width="9.140625" style="10"/>
    <col min="11789" max="11789" width="12" style="10" customWidth="1"/>
    <col min="11790" max="11790" width="14.85546875" style="10" customWidth="1"/>
    <col min="11791" max="11791" width="14.7109375" style="10" customWidth="1"/>
    <col min="11792" max="12042" width="9.140625" style="10"/>
    <col min="12043" max="12043" width="52.5703125" style="10" customWidth="1"/>
    <col min="12044" max="12044" width="9.140625" style="10"/>
    <col min="12045" max="12045" width="12" style="10" customWidth="1"/>
    <col min="12046" max="12046" width="14.85546875" style="10" customWidth="1"/>
    <col min="12047" max="12047" width="14.7109375" style="10" customWidth="1"/>
    <col min="12048" max="12298" width="9.140625" style="10"/>
    <col min="12299" max="12299" width="52.5703125" style="10" customWidth="1"/>
    <col min="12300" max="12300" width="9.140625" style="10"/>
    <col min="12301" max="12301" width="12" style="10" customWidth="1"/>
    <col min="12302" max="12302" width="14.85546875" style="10" customWidth="1"/>
    <col min="12303" max="12303" width="14.7109375" style="10" customWidth="1"/>
    <col min="12304" max="12554" width="9.140625" style="10"/>
    <col min="12555" max="12555" width="52.5703125" style="10" customWidth="1"/>
    <col min="12556" max="12556" width="9.140625" style="10"/>
    <col min="12557" max="12557" width="12" style="10" customWidth="1"/>
    <col min="12558" max="12558" width="14.85546875" style="10" customWidth="1"/>
    <col min="12559" max="12559" width="14.7109375" style="10" customWidth="1"/>
    <col min="12560" max="12810" width="9.140625" style="10"/>
    <col min="12811" max="12811" width="52.5703125" style="10" customWidth="1"/>
    <col min="12812" max="12812" width="9.140625" style="10"/>
    <col min="12813" max="12813" width="12" style="10" customWidth="1"/>
    <col min="12814" max="12814" width="14.85546875" style="10" customWidth="1"/>
    <col min="12815" max="12815" width="14.7109375" style="10" customWidth="1"/>
    <col min="12816" max="13066" width="9.140625" style="10"/>
    <col min="13067" max="13067" width="52.5703125" style="10" customWidth="1"/>
    <col min="13068" max="13068" width="9.140625" style="10"/>
    <col min="13069" max="13069" width="12" style="10" customWidth="1"/>
    <col min="13070" max="13070" width="14.85546875" style="10" customWidth="1"/>
    <col min="13071" max="13071" width="14.7109375" style="10" customWidth="1"/>
    <col min="13072" max="13322" width="9.140625" style="10"/>
    <col min="13323" max="13323" width="52.5703125" style="10" customWidth="1"/>
    <col min="13324" max="13324" width="9.140625" style="10"/>
    <col min="13325" max="13325" width="12" style="10" customWidth="1"/>
    <col min="13326" max="13326" width="14.85546875" style="10" customWidth="1"/>
    <col min="13327" max="13327" width="14.7109375" style="10" customWidth="1"/>
    <col min="13328" max="13578" width="9.140625" style="10"/>
    <col min="13579" max="13579" width="52.5703125" style="10" customWidth="1"/>
    <col min="13580" max="13580" width="9.140625" style="10"/>
    <col min="13581" max="13581" width="12" style="10" customWidth="1"/>
    <col min="13582" max="13582" width="14.85546875" style="10" customWidth="1"/>
    <col min="13583" max="13583" width="14.7109375" style="10" customWidth="1"/>
    <col min="13584" max="13834" width="9.140625" style="10"/>
    <col min="13835" max="13835" width="52.5703125" style="10" customWidth="1"/>
    <col min="13836" max="13836" width="9.140625" style="10"/>
    <col min="13837" max="13837" width="12" style="10" customWidth="1"/>
    <col min="13838" max="13838" width="14.85546875" style="10" customWidth="1"/>
    <col min="13839" max="13839" width="14.7109375" style="10" customWidth="1"/>
    <col min="13840" max="14090" width="9.140625" style="10"/>
    <col min="14091" max="14091" width="52.5703125" style="10" customWidth="1"/>
    <col min="14092" max="14092" width="9.140625" style="10"/>
    <col min="14093" max="14093" width="12" style="10" customWidth="1"/>
    <col min="14094" max="14094" width="14.85546875" style="10" customWidth="1"/>
    <col min="14095" max="14095" width="14.7109375" style="10" customWidth="1"/>
    <col min="14096" max="14346" width="9.140625" style="10"/>
    <col min="14347" max="14347" width="52.5703125" style="10" customWidth="1"/>
    <col min="14348" max="14348" width="9.140625" style="10"/>
    <col min="14349" max="14349" width="12" style="10" customWidth="1"/>
    <col min="14350" max="14350" width="14.85546875" style="10" customWidth="1"/>
    <col min="14351" max="14351" width="14.7109375" style="10" customWidth="1"/>
    <col min="14352" max="14602" width="9.140625" style="10"/>
    <col min="14603" max="14603" width="52.5703125" style="10" customWidth="1"/>
    <col min="14604" max="14604" width="9.140625" style="10"/>
    <col min="14605" max="14605" width="12" style="10" customWidth="1"/>
    <col min="14606" max="14606" width="14.85546875" style="10" customWidth="1"/>
    <col min="14607" max="14607" width="14.7109375" style="10" customWidth="1"/>
    <col min="14608" max="14858" width="9.140625" style="10"/>
    <col min="14859" max="14859" width="52.5703125" style="10" customWidth="1"/>
    <col min="14860" max="14860" width="9.140625" style="10"/>
    <col min="14861" max="14861" width="12" style="10" customWidth="1"/>
    <col min="14862" max="14862" width="14.85546875" style="10" customWidth="1"/>
    <col min="14863" max="14863" width="14.7109375" style="10" customWidth="1"/>
    <col min="14864" max="15114" width="9.140625" style="10"/>
    <col min="15115" max="15115" width="52.5703125" style="10" customWidth="1"/>
    <col min="15116" max="15116" width="9.140625" style="10"/>
    <col min="15117" max="15117" width="12" style="10" customWidth="1"/>
    <col min="15118" max="15118" width="14.85546875" style="10" customWidth="1"/>
    <col min="15119" max="15119" width="14.7109375" style="10" customWidth="1"/>
    <col min="15120" max="15370" width="9.140625" style="10"/>
    <col min="15371" max="15371" width="52.5703125" style="10" customWidth="1"/>
    <col min="15372" max="15372" width="9.140625" style="10"/>
    <col min="15373" max="15373" width="12" style="10" customWidth="1"/>
    <col min="15374" max="15374" width="14.85546875" style="10" customWidth="1"/>
    <col min="15375" max="15375" width="14.7109375" style="10" customWidth="1"/>
    <col min="15376" max="15626" width="9.140625" style="10"/>
    <col min="15627" max="15627" width="52.5703125" style="10" customWidth="1"/>
    <col min="15628" max="15628" width="9.140625" style="10"/>
    <col min="15629" max="15629" width="12" style="10" customWidth="1"/>
    <col min="15630" max="15630" width="14.85546875" style="10" customWidth="1"/>
    <col min="15631" max="15631" width="14.7109375" style="10" customWidth="1"/>
    <col min="15632" max="15882" width="9.140625" style="10"/>
    <col min="15883" max="15883" width="52.5703125" style="10" customWidth="1"/>
    <col min="15884" max="15884" width="9.140625" style="10"/>
    <col min="15885" max="15885" width="12" style="10" customWidth="1"/>
    <col min="15886" max="15886" width="14.85546875" style="10" customWidth="1"/>
    <col min="15887" max="15887" width="14.7109375" style="10" customWidth="1"/>
    <col min="15888" max="16138" width="9.140625" style="10"/>
    <col min="16139" max="16139" width="52.5703125" style="10" customWidth="1"/>
    <col min="16140" max="16140" width="9.140625" style="10"/>
    <col min="16141" max="16141" width="12" style="10" customWidth="1"/>
    <col min="16142" max="16142" width="14.85546875" style="10" customWidth="1"/>
    <col min="16143" max="16143" width="14.7109375" style="10" customWidth="1"/>
    <col min="16144" max="16384" width="9.140625" style="10"/>
  </cols>
  <sheetData>
    <row r="1" spans="2:19" x14ac:dyDescent="0.25">
      <c r="C1"/>
      <c r="D1"/>
      <c r="E1"/>
      <c r="F1"/>
      <c r="G1"/>
      <c r="H1"/>
      <c r="I1"/>
      <c r="J1"/>
      <c r="K1"/>
      <c r="L1"/>
      <c r="M1"/>
    </row>
    <row r="2" spans="2:19" ht="23.25" x14ac:dyDescent="0.35">
      <c r="B2" s="63" t="s">
        <v>80</v>
      </c>
      <c r="C2" s="42"/>
      <c r="D2" s="42"/>
      <c r="E2" s="42"/>
      <c r="F2" s="42"/>
      <c r="G2" s="42"/>
      <c r="H2" s="42"/>
      <c r="I2" s="4"/>
      <c r="J2" s="4"/>
      <c r="K2" s="4"/>
      <c r="L2" s="4"/>
      <c r="M2" s="4"/>
    </row>
    <row r="3" spans="2:19" x14ac:dyDescent="0.25">
      <c r="C3"/>
      <c r="D3"/>
      <c r="E3"/>
      <c r="F3"/>
      <c r="G3"/>
      <c r="H3"/>
      <c r="I3"/>
      <c r="J3"/>
      <c r="K3"/>
      <c r="L3"/>
      <c r="M3"/>
    </row>
    <row r="4" spans="2:19" ht="21" x14ac:dyDescent="0.35">
      <c r="B4" s="41" t="s">
        <v>75</v>
      </c>
      <c r="C4" s="42"/>
      <c r="D4"/>
      <c r="E4"/>
      <c r="F4"/>
      <c r="G4"/>
      <c r="H4"/>
      <c r="I4"/>
      <c r="J4" s="3"/>
      <c r="K4" s="3"/>
      <c r="L4" s="3"/>
      <c r="M4" s="3"/>
    </row>
    <row r="5" spans="2:19" ht="18.75" x14ac:dyDescent="0.3">
      <c r="B5" s="30" t="s">
        <v>52</v>
      </c>
      <c r="C5" s="43" t="s">
        <v>58</v>
      </c>
      <c r="D5" s="43"/>
      <c r="E5" s="43"/>
      <c r="F5" s="43"/>
      <c r="G5" s="43"/>
      <c r="H5" s="44"/>
      <c r="I5" s="22"/>
      <c r="J5" s="22"/>
      <c r="K5" s="22"/>
      <c r="L5" s="22"/>
      <c r="M5" s="22"/>
    </row>
    <row r="6" spans="2:19" ht="18.75" x14ac:dyDescent="0.3">
      <c r="B6" s="30" t="s">
        <v>53</v>
      </c>
      <c r="C6" s="43" t="s">
        <v>59</v>
      </c>
      <c r="D6" s="43"/>
      <c r="E6" s="43"/>
      <c r="F6" s="43"/>
      <c r="G6" s="43"/>
      <c r="H6" s="44"/>
      <c r="I6" s="22"/>
      <c r="J6" s="22"/>
      <c r="K6" s="22"/>
      <c r="L6" s="22"/>
      <c r="M6" s="22"/>
    </row>
    <row r="7" spans="2:19" ht="35.1" customHeight="1" x14ac:dyDescent="0.25">
      <c r="B7" s="30" t="s">
        <v>54</v>
      </c>
      <c r="C7" s="45" t="s">
        <v>57</v>
      </c>
      <c r="D7" s="45"/>
      <c r="E7" s="45"/>
      <c r="F7" s="45"/>
      <c r="G7" s="46"/>
      <c r="H7" s="40"/>
      <c r="I7" s="1"/>
      <c r="J7" s="1"/>
      <c r="K7" s="1"/>
      <c r="L7" s="1"/>
      <c r="M7" s="1"/>
    </row>
    <row r="8" spans="2:19" ht="99" customHeight="1" x14ac:dyDescent="0.25">
      <c r="B8" s="30" t="s">
        <v>55</v>
      </c>
      <c r="C8" s="47" t="s">
        <v>78</v>
      </c>
      <c r="D8" s="48"/>
      <c r="E8" s="48"/>
      <c r="F8" s="48"/>
      <c r="G8" s="48"/>
      <c r="H8" s="40"/>
      <c r="I8" s="1"/>
      <c r="J8" s="1"/>
      <c r="K8" s="1"/>
      <c r="L8" s="1"/>
      <c r="M8" s="1"/>
    </row>
    <row r="9" spans="2:19" s="28" customFormat="1" ht="35.1" customHeight="1" x14ac:dyDescent="0.25">
      <c r="B9" s="31" t="s">
        <v>56</v>
      </c>
      <c r="C9" s="45" t="s">
        <v>77</v>
      </c>
      <c r="D9" s="45"/>
      <c r="E9" s="45"/>
      <c r="F9" s="45"/>
      <c r="G9" s="45"/>
      <c r="H9" s="40"/>
      <c r="I9" s="1"/>
      <c r="J9" s="1"/>
      <c r="K9" s="1"/>
      <c r="L9" s="1"/>
      <c r="M9" s="1"/>
      <c r="R9" s="29"/>
      <c r="S9" s="29"/>
    </row>
    <row r="10" spans="2:19" ht="18.75" x14ac:dyDescent="0.3"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9" ht="24.95" customHeight="1" x14ac:dyDescent="0.3">
      <c r="B11" s="64" t="s">
        <v>72</v>
      </c>
      <c r="C11" s="65"/>
      <c r="D11" s="65"/>
      <c r="E11" s="65"/>
      <c r="F11" s="65"/>
      <c r="G11" s="65"/>
      <c r="H11" s="61"/>
      <c r="I11" s="61"/>
      <c r="J11" s="2"/>
      <c r="K11" s="2"/>
      <c r="L11" s="2"/>
      <c r="M11" s="2"/>
    </row>
    <row r="12" spans="2:19" x14ac:dyDescent="0.25">
      <c r="B12" s="49" t="s">
        <v>60</v>
      </c>
      <c r="C12" s="50"/>
      <c r="D12" s="49" t="s">
        <v>70</v>
      </c>
      <c r="E12" s="40"/>
      <c r="F12" s="40"/>
      <c r="G12" s="40"/>
      <c r="H12" s="40"/>
      <c r="I12" s="40"/>
      <c r="J12" s="13"/>
      <c r="R12" s="10"/>
      <c r="S12" s="10"/>
    </row>
    <row r="13" spans="2:19" x14ac:dyDescent="0.25">
      <c r="B13" s="39" t="s">
        <v>61</v>
      </c>
      <c r="C13" s="40"/>
      <c r="D13" s="40" t="s">
        <v>20</v>
      </c>
      <c r="E13" s="40"/>
      <c r="F13" s="40"/>
      <c r="G13" s="40"/>
      <c r="H13" s="40"/>
      <c r="I13" s="40"/>
      <c r="J13" s="13"/>
      <c r="R13" s="10"/>
      <c r="S13" s="10"/>
    </row>
    <row r="14" spans="2:19" x14ac:dyDescent="0.25">
      <c r="B14" s="39" t="s">
        <v>62</v>
      </c>
      <c r="C14" s="40"/>
      <c r="D14" s="40" t="s">
        <v>74</v>
      </c>
      <c r="E14" s="40"/>
      <c r="F14" s="40"/>
      <c r="G14" s="40"/>
      <c r="H14" s="40"/>
      <c r="I14" s="40"/>
      <c r="J14" s="13"/>
      <c r="R14" s="10"/>
      <c r="S14" s="10"/>
    </row>
    <row r="15" spans="2:19" x14ac:dyDescent="0.25">
      <c r="B15" s="39" t="s">
        <v>63</v>
      </c>
      <c r="C15" s="40"/>
      <c r="D15" s="40" t="s">
        <v>45</v>
      </c>
      <c r="E15" s="40"/>
      <c r="F15" s="40"/>
      <c r="G15" s="40"/>
      <c r="H15" s="40"/>
      <c r="I15" s="40"/>
      <c r="J15" s="13"/>
      <c r="R15" s="10"/>
      <c r="S15" s="10"/>
    </row>
    <row r="16" spans="2:19" x14ac:dyDescent="0.25">
      <c r="B16" s="39" t="s">
        <v>64</v>
      </c>
      <c r="C16" s="40"/>
      <c r="D16" s="40" t="s">
        <v>73</v>
      </c>
      <c r="E16" s="40"/>
      <c r="F16" s="40"/>
      <c r="G16" s="40"/>
      <c r="H16" s="40"/>
      <c r="I16" s="40"/>
      <c r="J16" s="13"/>
      <c r="R16" s="10"/>
      <c r="S16" s="10"/>
    </row>
    <row r="17" spans="2:19" x14ac:dyDescent="0.25">
      <c r="B17" s="39" t="s">
        <v>65</v>
      </c>
      <c r="C17" s="40"/>
      <c r="D17" s="40" t="s">
        <v>44</v>
      </c>
      <c r="E17" s="40"/>
      <c r="F17" s="40"/>
      <c r="G17" s="40"/>
      <c r="H17" s="40"/>
      <c r="I17" s="40"/>
      <c r="J17" s="13"/>
      <c r="R17" s="10"/>
      <c r="S17" s="10"/>
    </row>
    <row r="18" spans="2:19" x14ac:dyDescent="0.25">
      <c r="B18" s="39" t="s">
        <v>66</v>
      </c>
      <c r="C18" s="40"/>
      <c r="D18" s="40" t="s">
        <v>23</v>
      </c>
      <c r="E18" s="40"/>
      <c r="F18" s="40"/>
      <c r="G18" s="40"/>
      <c r="H18" s="40"/>
      <c r="I18" s="40"/>
      <c r="J18" s="13"/>
      <c r="R18" s="10"/>
      <c r="S18" s="10"/>
    </row>
    <row r="19" spans="2:19" x14ac:dyDescent="0.25">
      <c r="B19" s="39" t="s">
        <v>67</v>
      </c>
      <c r="C19" s="40"/>
      <c r="D19" s="40" t="s">
        <v>43</v>
      </c>
      <c r="E19" s="40"/>
      <c r="F19" s="40"/>
      <c r="G19" s="40"/>
      <c r="H19" s="40"/>
      <c r="I19" s="40"/>
      <c r="J19" s="13"/>
      <c r="R19" s="10"/>
      <c r="S19" s="10"/>
    </row>
    <row r="20" spans="2:19" x14ac:dyDescent="0.25">
      <c r="B20" s="39" t="s">
        <v>68</v>
      </c>
      <c r="C20" s="40"/>
      <c r="D20" s="40" t="s">
        <v>22</v>
      </c>
      <c r="E20" s="40"/>
      <c r="F20" s="40"/>
      <c r="G20" s="40"/>
      <c r="H20" s="40"/>
      <c r="I20" s="40"/>
      <c r="J20" s="13"/>
      <c r="R20" s="10"/>
      <c r="S20" s="10"/>
    </row>
    <row r="21" spans="2:19" x14ac:dyDescent="0.25">
      <c r="B21" s="39" t="s">
        <v>69</v>
      </c>
      <c r="C21" s="40"/>
      <c r="D21" s="40" t="s">
        <v>21</v>
      </c>
      <c r="E21" s="40"/>
      <c r="F21" s="40"/>
      <c r="G21" s="40"/>
      <c r="H21" s="40"/>
      <c r="I21" s="40"/>
      <c r="J21" s="13"/>
      <c r="R21" s="10"/>
      <c r="S21" s="10"/>
    </row>
    <row r="22" spans="2:19" x14ac:dyDescent="0.25">
      <c r="B22" s="39" t="s">
        <v>79</v>
      </c>
      <c r="C22" s="40"/>
      <c r="D22" s="40" t="s">
        <v>46</v>
      </c>
      <c r="E22" s="40"/>
      <c r="F22" s="40"/>
      <c r="G22" s="40"/>
      <c r="H22" s="40"/>
      <c r="I22" s="40"/>
      <c r="J22" s="13"/>
      <c r="R22" s="10"/>
      <c r="S22" s="10"/>
    </row>
    <row r="23" spans="2:19" ht="28.5" customHeight="1" x14ac:dyDescent="0.25">
      <c r="B23" s="32"/>
      <c r="C23" s="23"/>
      <c r="D23" s="23"/>
      <c r="E23" s="24"/>
      <c r="F23" s="23"/>
      <c r="G23" s="23"/>
      <c r="H23" s="23"/>
      <c r="I23" s="23"/>
      <c r="J23" s="23"/>
      <c r="K23" s="23"/>
      <c r="L23" s="23"/>
      <c r="M23" s="25"/>
    </row>
    <row r="24" spans="2:19" ht="18.75" customHeight="1" x14ac:dyDescent="0.35">
      <c r="B24" s="58" t="s">
        <v>76</v>
      </c>
      <c r="C24" s="59"/>
      <c r="D24"/>
      <c r="E24"/>
      <c r="F24"/>
      <c r="G24"/>
      <c r="H24"/>
      <c r="I24"/>
      <c r="J24"/>
      <c r="K24"/>
      <c r="L24"/>
      <c r="M24"/>
    </row>
    <row r="25" spans="2:19" s="26" customFormat="1" ht="24.95" customHeight="1" thickBot="1" x14ac:dyDescent="0.3">
      <c r="B25" s="60" t="s">
        <v>71</v>
      </c>
      <c r="C25" s="61"/>
      <c r="D25" s="61"/>
      <c r="E25" s="61"/>
      <c r="F25" s="61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34"/>
    </row>
    <row r="26" spans="2:19" s="14" customFormat="1" ht="32.25" customHeight="1" thickBot="1" x14ac:dyDescent="0.3">
      <c r="B26" s="54" t="s">
        <v>15</v>
      </c>
      <c r="C26" s="55"/>
      <c r="D26" s="18" t="s">
        <v>0</v>
      </c>
      <c r="E26" s="15" t="s">
        <v>2</v>
      </c>
      <c r="F26" s="15" t="s">
        <v>3</v>
      </c>
      <c r="G26" s="15" t="s">
        <v>9</v>
      </c>
      <c r="H26" s="15" t="s">
        <v>8</v>
      </c>
      <c r="I26" s="15" t="s">
        <v>7</v>
      </c>
      <c r="J26" s="15" t="s">
        <v>10</v>
      </c>
      <c r="K26" s="15" t="s">
        <v>5</v>
      </c>
      <c r="L26" s="15" t="s">
        <v>6</v>
      </c>
      <c r="M26" s="15" t="s">
        <v>4</v>
      </c>
      <c r="N26" s="18" t="s">
        <v>11</v>
      </c>
      <c r="O26" s="15" t="s">
        <v>39</v>
      </c>
      <c r="P26" s="35" t="s">
        <v>38</v>
      </c>
      <c r="Q26" s="35" t="s">
        <v>41</v>
      </c>
      <c r="R26" s="35" t="s">
        <v>42</v>
      </c>
      <c r="S26" s="35" t="s">
        <v>40</v>
      </c>
    </row>
    <row r="27" spans="2:19" ht="18.75" customHeight="1" x14ac:dyDescent="0.25">
      <c r="B27" s="56" t="s">
        <v>14</v>
      </c>
      <c r="C27" s="57"/>
      <c r="D27" s="11" t="s">
        <v>0</v>
      </c>
      <c r="E27" s="11" t="s">
        <v>13</v>
      </c>
      <c r="F27" s="12" t="s">
        <v>13</v>
      </c>
      <c r="G27" s="12" t="s">
        <v>13</v>
      </c>
      <c r="H27" s="12" t="s">
        <v>13</v>
      </c>
      <c r="I27" s="12" t="s">
        <v>13</v>
      </c>
      <c r="J27" s="12" t="s">
        <v>13</v>
      </c>
      <c r="K27" s="12" t="s">
        <v>13</v>
      </c>
      <c r="L27" s="12" t="s">
        <v>13</v>
      </c>
      <c r="M27" s="12" t="s">
        <v>13</v>
      </c>
      <c r="N27" s="12" t="s">
        <v>13</v>
      </c>
      <c r="O27" s="12" t="s">
        <v>12</v>
      </c>
      <c r="P27" s="36"/>
      <c r="Q27" s="36"/>
      <c r="R27" s="36"/>
      <c r="S27" s="36"/>
    </row>
    <row r="28" spans="2:19" x14ac:dyDescent="0.25">
      <c r="B28" s="51" t="s">
        <v>29</v>
      </c>
      <c r="C28" s="52"/>
      <c r="D28" s="6" t="s">
        <v>1</v>
      </c>
      <c r="E28" s="6"/>
      <c r="F28" s="7"/>
      <c r="G28" s="7"/>
      <c r="H28" s="7"/>
      <c r="I28" s="7">
        <v>2</v>
      </c>
      <c r="J28" s="7"/>
      <c r="K28" s="7"/>
      <c r="L28" s="7">
        <v>1</v>
      </c>
      <c r="M28" s="7"/>
      <c r="N28" s="7"/>
      <c r="O28" s="7">
        <f t="shared" ref="O28:O37" si="0">SUM(E28:N28)</f>
        <v>3</v>
      </c>
      <c r="P28" s="19">
        <v>447</v>
      </c>
      <c r="Q28" s="19">
        <f>O28*P28</f>
        <v>1341</v>
      </c>
      <c r="R28" s="21">
        <f>P28*1.21</f>
        <v>540.87</v>
      </c>
      <c r="S28" s="21">
        <f t="shared" ref="S28:S48" si="1">O28*R28</f>
        <v>1622.6100000000001</v>
      </c>
    </row>
    <row r="29" spans="2:19" ht="15" customHeight="1" x14ac:dyDescent="0.25">
      <c r="B29" s="51" t="s">
        <v>30</v>
      </c>
      <c r="C29" s="52"/>
      <c r="D29" s="6" t="s">
        <v>1</v>
      </c>
      <c r="E29" s="6"/>
      <c r="F29" s="7"/>
      <c r="G29" s="7"/>
      <c r="H29" s="7"/>
      <c r="I29" s="7"/>
      <c r="J29" s="7">
        <v>3</v>
      </c>
      <c r="K29" s="7">
        <v>2</v>
      </c>
      <c r="L29" s="7"/>
      <c r="M29" s="7"/>
      <c r="N29" s="7"/>
      <c r="O29" s="7">
        <f t="shared" si="0"/>
        <v>5</v>
      </c>
      <c r="P29" s="19">
        <v>203</v>
      </c>
      <c r="Q29" s="19">
        <f t="shared" ref="Q29:Q37" si="2">O29*P29</f>
        <v>1015</v>
      </c>
      <c r="R29" s="21">
        <f t="shared" ref="R29:R37" si="3">P29*1.21</f>
        <v>245.63</v>
      </c>
      <c r="S29" s="21">
        <f t="shared" si="1"/>
        <v>1228.1500000000001</v>
      </c>
    </row>
    <row r="30" spans="2:19" ht="15" customHeight="1" x14ac:dyDescent="0.25">
      <c r="B30" s="51" t="s">
        <v>31</v>
      </c>
      <c r="C30" s="52"/>
      <c r="D30" s="6" t="s">
        <v>1</v>
      </c>
      <c r="E30" s="6"/>
      <c r="F30" s="7"/>
      <c r="G30" s="7"/>
      <c r="H30" s="7"/>
      <c r="I30" s="7"/>
      <c r="J30" s="7"/>
      <c r="K30" s="7"/>
      <c r="L30" s="7">
        <v>1</v>
      </c>
      <c r="M30" s="7"/>
      <c r="N30" s="7"/>
      <c r="O30" s="7">
        <f t="shared" si="0"/>
        <v>1</v>
      </c>
      <c r="P30" s="19">
        <v>364</v>
      </c>
      <c r="Q30" s="19">
        <f t="shared" si="2"/>
        <v>364</v>
      </c>
      <c r="R30" s="21">
        <f t="shared" si="3"/>
        <v>440.44</v>
      </c>
      <c r="S30" s="21">
        <f t="shared" si="1"/>
        <v>440.44</v>
      </c>
    </row>
    <row r="31" spans="2:19" x14ac:dyDescent="0.25">
      <c r="B31" s="51" t="s">
        <v>35</v>
      </c>
      <c r="C31" s="52"/>
      <c r="D31" s="6" t="s">
        <v>1</v>
      </c>
      <c r="E31" s="6"/>
      <c r="F31" s="7"/>
      <c r="G31" s="7"/>
      <c r="H31" s="7"/>
      <c r="I31" s="7"/>
      <c r="J31" s="7"/>
      <c r="K31" s="7"/>
      <c r="L31" s="7"/>
      <c r="M31" s="7"/>
      <c r="N31" s="7">
        <v>1</v>
      </c>
      <c r="O31" s="7">
        <f t="shared" si="0"/>
        <v>1</v>
      </c>
      <c r="P31" s="19">
        <v>710</v>
      </c>
      <c r="Q31" s="19">
        <f t="shared" si="2"/>
        <v>710</v>
      </c>
      <c r="R31" s="21">
        <f t="shared" si="3"/>
        <v>859.1</v>
      </c>
      <c r="S31" s="21">
        <f t="shared" si="1"/>
        <v>859.1</v>
      </c>
    </row>
    <row r="32" spans="2:19" x14ac:dyDescent="0.25">
      <c r="B32" s="51" t="s">
        <v>25</v>
      </c>
      <c r="C32" s="52"/>
      <c r="D32" s="6" t="s">
        <v>1</v>
      </c>
      <c r="E32" s="6"/>
      <c r="F32" s="7"/>
      <c r="G32" s="7"/>
      <c r="H32" s="7"/>
      <c r="I32" s="7"/>
      <c r="J32" s="7"/>
      <c r="K32" s="7"/>
      <c r="L32" s="7">
        <v>1</v>
      </c>
      <c r="M32" s="7">
        <v>3</v>
      </c>
      <c r="N32" s="7"/>
      <c r="O32" s="7">
        <f t="shared" si="0"/>
        <v>4</v>
      </c>
      <c r="P32" s="19">
        <v>1172</v>
      </c>
      <c r="Q32" s="19">
        <f t="shared" si="2"/>
        <v>4688</v>
      </c>
      <c r="R32" s="21">
        <f t="shared" si="3"/>
        <v>1418.12</v>
      </c>
      <c r="S32" s="21">
        <f t="shared" si="1"/>
        <v>5672.48</v>
      </c>
    </row>
    <row r="33" spans="2:19" x14ac:dyDescent="0.25">
      <c r="B33" s="51" t="s">
        <v>27</v>
      </c>
      <c r="C33" s="52"/>
      <c r="D33" s="6" t="s">
        <v>1</v>
      </c>
      <c r="E33" s="6"/>
      <c r="F33" s="7"/>
      <c r="G33" s="7"/>
      <c r="H33" s="7"/>
      <c r="I33" s="7"/>
      <c r="J33" s="7"/>
      <c r="K33" s="7"/>
      <c r="L33" s="7"/>
      <c r="M33" s="7">
        <v>1</v>
      </c>
      <c r="N33" s="7"/>
      <c r="O33" s="7">
        <f t="shared" si="0"/>
        <v>1</v>
      </c>
      <c r="P33" s="19">
        <v>2712</v>
      </c>
      <c r="Q33" s="19">
        <f t="shared" si="2"/>
        <v>2712</v>
      </c>
      <c r="R33" s="21">
        <f t="shared" si="3"/>
        <v>3281.52</v>
      </c>
      <c r="S33" s="21">
        <f t="shared" si="1"/>
        <v>3281.52</v>
      </c>
    </row>
    <row r="34" spans="2:19" x14ac:dyDescent="0.25">
      <c r="B34" s="51" t="s">
        <v>26</v>
      </c>
      <c r="C34" s="52"/>
      <c r="D34" s="6" t="s">
        <v>1</v>
      </c>
      <c r="E34" s="6"/>
      <c r="F34" s="7"/>
      <c r="G34" s="7"/>
      <c r="H34" s="7"/>
      <c r="I34" s="7"/>
      <c r="J34" s="7"/>
      <c r="K34" s="7"/>
      <c r="L34" s="7"/>
      <c r="M34" s="7">
        <v>1</v>
      </c>
      <c r="N34" s="7"/>
      <c r="O34" s="7">
        <f t="shared" si="0"/>
        <v>1</v>
      </c>
      <c r="P34" s="19">
        <v>2712</v>
      </c>
      <c r="Q34" s="19">
        <f t="shared" si="2"/>
        <v>2712</v>
      </c>
      <c r="R34" s="21">
        <f t="shared" si="3"/>
        <v>3281.52</v>
      </c>
      <c r="S34" s="21">
        <f t="shared" si="1"/>
        <v>3281.52</v>
      </c>
    </row>
    <row r="35" spans="2:19" ht="14.25" customHeight="1" x14ac:dyDescent="0.25">
      <c r="B35" s="51" t="s">
        <v>28</v>
      </c>
      <c r="C35" s="52"/>
      <c r="D35" s="6" t="s">
        <v>1</v>
      </c>
      <c r="E35" s="6"/>
      <c r="F35" s="7"/>
      <c r="G35" s="7"/>
      <c r="H35" s="7"/>
      <c r="I35" s="7"/>
      <c r="J35" s="7"/>
      <c r="K35" s="7"/>
      <c r="L35" s="7"/>
      <c r="M35" s="7">
        <v>1</v>
      </c>
      <c r="N35" s="7"/>
      <c r="O35" s="7">
        <f t="shared" si="0"/>
        <v>1</v>
      </c>
      <c r="P35" s="19">
        <v>2712</v>
      </c>
      <c r="Q35" s="19">
        <f t="shared" si="2"/>
        <v>2712</v>
      </c>
      <c r="R35" s="21">
        <f t="shared" si="3"/>
        <v>3281.52</v>
      </c>
      <c r="S35" s="21">
        <f t="shared" si="1"/>
        <v>3281.52</v>
      </c>
    </row>
    <row r="36" spans="2:19" ht="14.25" customHeight="1" x14ac:dyDescent="0.25">
      <c r="B36" s="51" t="s">
        <v>36</v>
      </c>
      <c r="C36" s="52"/>
      <c r="D36" s="6" t="s">
        <v>1</v>
      </c>
      <c r="E36" s="6"/>
      <c r="F36" s="7"/>
      <c r="G36" s="7"/>
      <c r="H36" s="7"/>
      <c r="I36" s="7"/>
      <c r="J36" s="7"/>
      <c r="K36" s="7"/>
      <c r="L36" s="7">
        <v>1</v>
      </c>
      <c r="M36" s="7"/>
      <c r="N36" s="7"/>
      <c r="O36" s="7">
        <f t="shared" si="0"/>
        <v>1</v>
      </c>
      <c r="P36" s="19">
        <v>1892</v>
      </c>
      <c r="Q36" s="19">
        <f t="shared" si="2"/>
        <v>1892</v>
      </c>
      <c r="R36" s="21">
        <f t="shared" si="3"/>
        <v>2289.3199999999997</v>
      </c>
      <c r="S36" s="21">
        <f t="shared" si="1"/>
        <v>2289.3199999999997</v>
      </c>
    </row>
    <row r="37" spans="2:19" ht="14.25" customHeight="1" x14ac:dyDescent="0.25">
      <c r="B37" s="51" t="s">
        <v>37</v>
      </c>
      <c r="C37" s="52"/>
      <c r="D37" s="6" t="s">
        <v>1</v>
      </c>
      <c r="E37" s="6"/>
      <c r="F37" s="7"/>
      <c r="G37" s="7"/>
      <c r="H37" s="7"/>
      <c r="I37" s="7"/>
      <c r="J37" s="7"/>
      <c r="K37" s="7"/>
      <c r="L37" s="7">
        <v>1</v>
      </c>
      <c r="M37" s="7"/>
      <c r="N37" s="7"/>
      <c r="O37" s="7">
        <f t="shared" si="0"/>
        <v>1</v>
      </c>
      <c r="P37" s="19">
        <v>3157</v>
      </c>
      <c r="Q37" s="19">
        <f t="shared" si="2"/>
        <v>3157</v>
      </c>
      <c r="R37" s="21">
        <f t="shared" si="3"/>
        <v>3819.97</v>
      </c>
      <c r="S37" s="21">
        <f t="shared" si="1"/>
        <v>3819.97</v>
      </c>
    </row>
    <row r="38" spans="2:19" x14ac:dyDescent="0.25">
      <c r="B38" s="66" t="s">
        <v>16</v>
      </c>
      <c r="C38" s="52"/>
      <c r="D38" s="8" t="s">
        <v>0</v>
      </c>
      <c r="E38" s="8" t="s">
        <v>13</v>
      </c>
      <c r="F38" s="9" t="s">
        <v>13</v>
      </c>
      <c r="G38" s="9" t="s">
        <v>13</v>
      </c>
      <c r="H38" s="9" t="s">
        <v>13</v>
      </c>
      <c r="I38" s="9" t="s">
        <v>13</v>
      </c>
      <c r="J38" s="9" t="s">
        <v>13</v>
      </c>
      <c r="K38" s="9" t="s">
        <v>13</v>
      </c>
      <c r="L38" s="9" t="s">
        <v>13</v>
      </c>
      <c r="M38" s="9" t="s">
        <v>13</v>
      </c>
      <c r="N38" s="9" t="s">
        <v>13</v>
      </c>
      <c r="O38" s="9" t="s">
        <v>12</v>
      </c>
      <c r="P38" s="9"/>
      <c r="Q38" s="16"/>
      <c r="R38" s="5"/>
      <c r="S38" s="5"/>
    </row>
    <row r="39" spans="2:19" x14ac:dyDescent="0.25">
      <c r="B39" s="53" t="s">
        <v>17</v>
      </c>
      <c r="C39" s="52"/>
      <c r="D39" s="6" t="s">
        <v>1</v>
      </c>
      <c r="E39" s="6"/>
      <c r="F39" s="7"/>
      <c r="G39" s="7"/>
      <c r="H39" s="7"/>
      <c r="I39" s="7"/>
      <c r="J39" s="7"/>
      <c r="K39" s="7"/>
      <c r="L39" s="7"/>
      <c r="M39" s="7">
        <v>1</v>
      </c>
      <c r="N39" s="7"/>
      <c r="O39" s="7">
        <f t="shared" ref="O39:O48" si="4">SUM(E39:N39)</f>
        <v>1</v>
      </c>
      <c r="P39" s="19">
        <v>1700</v>
      </c>
      <c r="Q39" s="19">
        <f t="shared" ref="Q39:Q48" si="5">O39*P39</f>
        <v>1700</v>
      </c>
      <c r="R39" s="21">
        <f t="shared" ref="R39:R48" si="6">P39*1.21</f>
        <v>2057</v>
      </c>
      <c r="S39" s="21">
        <f t="shared" si="1"/>
        <v>2057</v>
      </c>
    </row>
    <row r="40" spans="2:19" x14ac:dyDescent="0.25">
      <c r="B40" s="53" t="s">
        <v>18</v>
      </c>
      <c r="C40" s="52"/>
      <c r="D40" s="6" t="s">
        <v>1</v>
      </c>
      <c r="E40" s="6"/>
      <c r="F40" s="7"/>
      <c r="G40" s="7"/>
      <c r="H40" s="7">
        <v>1</v>
      </c>
      <c r="I40" s="7"/>
      <c r="J40" s="7"/>
      <c r="K40" s="7"/>
      <c r="L40" s="7"/>
      <c r="M40" s="7">
        <v>3</v>
      </c>
      <c r="N40" s="7"/>
      <c r="O40" s="7">
        <f t="shared" si="4"/>
        <v>4</v>
      </c>
      <c r="P40" s="19">
        <v>4259</v>
      </c>
      <c r="Q40" s="19">
        <f t="shared" si="5"/>
        <v>17036</v>
      </c>
      <c r="R40" s="21">
        <f t="shared" si="6"/>
        <v>5153.3899999999994</v>
      </c>
      <c r="S40" s="21">
        <f t="shared" si="1"/>
        <v>20613.559999999998</v>
      </c>
    </row>
    <row r="41" spans="2:19" x14ac:dyDescent="0.25">
      <c r="B41" s="53" t="s">
        <v>19</v>
      </c>
      <c r="C41" s="52"/>
      <c r="D41" s="6" t="s">
        <v>1</v>
      </c>
      <c r="E41" s="6">
        <v>1</v>
      </c>
      <c r="F41" s="7"/>
      <c r="G41" s="7"/>
      <c r="H41" s="7"/>
      <c r="I41" s="7"/>
      <c r="J41" s="7"/>
      <c r="K41" s="7"/>
      <c r="L41" s="7"/>
      <c r="M41" s="7"/>
      <c r="N41" s="7"/>
      <c r="O41" s="7">
        <f t="shared" si="4"/>
        <v>1</v>
      </c>
      <c r="P41" s="19">
        <v>1851</v>
      </c>
      <c r="Q41" s="19">
        <f t="shared" si="5"/>
        <v>1851</v>
      </c>
      <c r="R41" s="21">
        <f t="shared" si="6"/>
        <v>2239.71</v>
      </c>
      <c r="S41" s="21">
        <f t="shared" si="1"/>
        <v>2239.71</v>
      </c>
    </row>
    <row r="42" spans="2:19" x14ac:dyDescent="0.25">
      <c r="B42" s="53" t="s">
        <v>24</v>
      </c>
      <c r="C42" s="52"/>
      <c r="D42" s="6" t="s">
        <v>1</v>
      </c>
      <c r="E42" s="6">
        <v>3</v>
      </c>
      <c r="F42" s="7"/>
      <c r="G42" s="7"/>
      <c r="H42" s="7"/>
      <c r="I42" s="7"/>
      <c r="J42" s="7"/>
      <c r="K42" s="7"/>
      <c r="L42" s="7"/>
      <c r="M42" s="7"/>
      <c r="N42" s="7"/>
      <c r="O42" s="7">
        <f t="shared" si="4"/>
        <v>3</v>
      </c>
      <c r="P42" s="19">
        <v>3630</v>
      </c>
      <c r="Q42" s="19">
        <f t="shared" si="5"/>
        <v>10890</v>
      </c>
      <c r="R42" s="21">
        <f t="shared" si="6"/>
        <v>4392.3</v>
      </c>
      <c r="S42" s="21">
        <f t="shared" si="1"/>
        <v>13176.900000000001</v>
      </c>
    </row>
    <row r="43" spans="2:19" x14ac:dyDescent="0.25">
      <c r="B43" s="53" t="s">
        <v>49</v>
      </c>
      <c r="C43" s="52"/>
      <c r="D43" s="6" t="s">
        <v>1</v>
      </c>
      <c r="E43" s="6"/>
      <c r="F43" s="7">
        <v>1</v>
      </c>
      <c r="G43" s="7"/>
      <c r="H43" s="7"/>
      <c r="I43" s="7"/>
      <c r="J43" s="7"/>
      <c r="K43" s="7"/>
      <c r="L43" s="7"/>
      <c r="M43" s="7"/>
      <c r="N43" s="7"/>
      <c r="O43" s="7">
        <f t="shared" si="4"/>
        <v>1</v>
      </c>
      <c r="P43" s="19">
        <v>1862</v>
      </c>
      <c r="Q43" s="19">
        <f t="shared" si="5"/>
        <v>1862</v>
      </c>
      <c r="R43" s="21">
        <f t="shared" si="6"/>
        <v>2253.02</v>
      </c>
      <c r="S43" s="21">
        <f t="shared" si="1"/>
        <v>2253.02</v>
      </c>
    </row>
    <row r="44" spans="2:19" x14ac:dyDescent="0.25">
      <c r="B44" s="53" t="s">
        <v>50</v>
      </c>
      <c r="C44" s="52"/>
      <c r="D44" s="6" t="s">
        <v>1</v>
      </c>
      <c r="E44" s="6"/>
      <c r="F44" s="7">
        <v>3</v>
      </c>
      <c r="G44" s="7"/>
      <c r="H44" s="7"/>
      <c r="I44" s="7"/>
      <c r="J44" s="7"/>
      <c r="K44" s="7"/>
      <c r="L44" s="7"/>
      <c r="M44" s="7"/>
      <c r="N44" s="7"/>
      <c r="O44" s="7">
        <f t="shared" si="4"/>
        <v>3</v>
      </c>
      <c r="P44" s="19">
        <v>4467</v>
      </c>
      <c r="Q44" s="19">
        <f t="shared" si="5"/>
        <v>13401</v>
      </c>
      <c r="R44" s="21">
        <f t="shared" si="6"/>
        <v>5405.07</v>
      </c>
      <c r="S44" s="21">
        <f t="shared" si="1"/>
        <v>16215.21</v>
      </c>
    </row>
    <row r="45" spans="2:19" x14ac:dyDescent="0.25">
      <c r="B45" s="53" t="s">
        <v>32</v>
      </c>
      <c r="C45" s="52"/>
      <c r="D45" s="6" t="s">
        <v>1</v>
      </c>
      <c r="E45" s="6"/>
      <c r="F45" s="7"/>
      <c r="G45" s="7">
        <v>1</v>
      </c>
      <c r="H45" s="7"/>
      <c r="I45" s="7"/>
      <c r="J45" s="7"/>
      <c r="K45" s="7"/>
      <c r="L45" s="7"/>
      <c r="M45" s="7"/>
      <c r="N45" s="7"/>
      <c r="O45" s="7">
        <f t="shared" si="4"/>
        <v>1</v>
      </c>
      <c r="P45" s="19">
        <v>2089</v>
      </c>
      <c r="Q45" s="19">
        <f t="shared" si="5"/>
        <v>2089</v>
      </c>
      <c r="R45" s="21">
        <f t="shared" si="6"/>
        <v>2527.69</v>
      </c>
      <c r="S45" s="21">
        <f t="shared" si="1"/>
        <v>2527.69</v>
      </c>
    </row>
    <row r="46" spans="2:19" x14ac:dyDescent="0.25">
      <c r="B46" s="53" t="s">
        <v>33</v>
      </c>
      <c r="C46" s="52"/>
      <c r="D46" s="6" t="s">
        <v>1</v>
      </c>
      <c r="E46" s="6"/>
      <c r="F46" s="7"/>
      <c r="G46" s="7"/>
      <c r="H46" s="7"/>
      <c r="I46" s="7"/>
      <c r="J46" s="7"/>
      <c r="K46" s="7"/>
      <c r="L46" s="7">
        <v>1</v>
      </c>
      <c r="M46" s="7">
        <v>1</v>
      </c>
      <c r="N46" s="7"/>
      <c r="O46" s="7">
        <f t="shared" si="4"/>
        <v>2</v>
      </c>
      <c r="P46" s="19">
        <v>530</v>
      </c>
      <c r="Q46" s="19">
        <f t="shared" si="5"/>
        <v>1060</v>
      </c>
      <c r="R46" s="21">
        <f t="shared" si="6"/>
        <v>641.29999999999995</v>
      </c>
      <c r="S46" s="21">
        <f t="shared" si="1"/>
        <v>1282.5999999999999</v>
      </c>
    </row>
    <row r="47" spans="2:19" x14ac:dyDescent="0.25">
      <c r="B47" s="53" t="s">
        <v>34</v>
      </c>
      <c r="C47" s="52"/>
      <c r="D47" s="6" t="s">
        <v>1</v>
      </c>
      <c r="E47" s="6"/>
      <c r="F47" s="7"/>
      <c r="G47" s="7"/>
      <c r="H47" s="7"/>
      <c r="I47" s="7"/>
      <c r="J47" s="7"/>
      <c r="K47" s="7"/>
      <c r="L47" s="7"/>
      <c r="M47" s="7">
        <v>1</v>
      </c>
      <c r="N47" s="7"/>
      <c r="O47" s="7">
        <f t="shared" si="4"/>
        <v>1</v>
      </c>
      <c r="P47" s="19">
        <v>467</v>
      </c>
      <c r="Q47" s="19">
        <f t="shared" si="5"/>
        <v>467</v>
      </c>
      <c r="R47" s="21">
        <f t="shared" si="6"/>
        <v>565.06999999999994</v>
      </c>
      <c r="S47" s="21">
        <f t="shared" si="1"/>
        <v>565.06999999999994</v>
      </c>
    </row>
    <row r="48" spans="2:19" ht="15.75" thickBot="1" x14ac:dyDescent="0.3">
      <c r="B48" s="53" t="s">
        <v>51</v>
      </c>
      <c r="C48" s="62"/>
      <c r="D48" s="6" t="s">
        <v>1</v>
      </c>
      <c r="E48" s="6"/>
      <c r="F48" s="7">
        <v>2</v>
      </c>
      <c r="G48" s="7"/>
      <c r="H48" s="7"/>
      <c r="I48" s="7"/>
      <c r="J48" s="7"/>
      <c r="K48" s="7"/>
      <c r="L48" s="7"/>
      <c r="M48" s="7"/>
      <c r="N48" s="7"/>
      <c r="O48" s="7">
        <f t="shared" si="4"/>
        <v>2</v>
      </c>
      <c r="P48" s="19">
        <v>467</v>
      </c>
      <c r="Q48" s="19">
        <f t="shared" si="5"/>
        <v>934</v>
      </c>
      <c r="R48" s="21">
        <f t="shared" si="6"/>
        <v>565.06999999999994</v>
      </c>
      <c r="S48" s="21">
        <f t="shared" si="1"/>
        <v>1130.1399999999999</v>
      </c>
    </row>
    <row r="49" spans="15:19" ht="16.5" thickBot="1" x14ac:dyDescent="0.3">
      <c r="O49" s="37" t="s">
        <v>47</v>
      </c>
      <c r="P49" s="38"/>
      <c r="Q49" s="20">
        <f>SUM(Q28:Q48)</f>
        <v>72593</v>
      </c>
      <c r="R49" s="17" t="s">
        <v>48</v>
      </c>
      <c r="S49" s="20">
        <f>SUM(S28:S48)</f>
        <v>87837.530000000013</v>
      </c>
    </row>
  </sheetData>
  <customSheetViews>
    <customSheetView guid="{66166E7D-A8CB-4B96-A06C-E500F7B0E523}" fitToPage="1" topLeftCell="A23">
      <selection activeCell="B39" sqref="B39:C39"/>
      <pageMargins left="0.7" right="0.7" top="0.78740157499999996" bottom="0.78740157499999996" header="0.3" footer="0.3"/>
      <pageSetup paperSize="9" scale="39" orientation="landscape" r:id="rId1"/>
    </customSheetView>
    <customSheetView guid="{F4BE95DB-4B33-4787-8F5E-C04610E57690}" fitToPage="1">
      <selection activeCell="A8" sqref="A8:XFD8"/>
      <pageMargins left="0.7" right="0.7" top="0.78740157499999996" bottom="0.78740157499999996" header="0.3" footer="0.3"/>
      <pageSetup paperSize="9" scale="39" orientation="landscape" r:id="rId2"/>
    </customSheetView>
  </customSheetViews>
  <mergeCells count="60">
    <mergeCell ref="B47:C47"/>
    <mergeCell ref="B48:C48"/>
    <mergeCell ref="B2:H2"/>
    <mergeCell ref="B11:I1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2:C32"/>
    <mergeCell ref="B33:C33"/>
    <mergeCell ref="B34:C34"/>
    <mergeCell ref="B45:C45"/>
    <mergeCell ref="B46:C46"/>
    <mergeCell ref="D16:I16"/>
    <mergeCell ref="D17:I17"/>
    <mergeCell ref="D18:I18"/>
    <mergeCell ref="B30:C30"/>
    <mergeCell ref="B31:C31"/>
    <mergeCell ref="B26:C26"/>
    <mergeCell ref="B27:C27"/>
    <mergeCell ref="B28:C28"/>
    <mergeCell ref="B29:C29"/>
    <mergeCell ref="B20:C20"/>
    <mergeCell ref="B24:C24"/>
    <mergeCell ref="B25:F25"/>
    <mergeCell ref="B22:C22"/>
    <mergeCell ref="D19:I19"/>
    <mergeCell ref="D20:I20"/>
    <mergeCell ref="D21:I21"/>
    <mergeCell ref="D22:I22"/>
    <mergeCell ref="B18:C18"/>
    <mergeCell ref="B21:C21"/>
    <mergeCell ref="B19:C19"/>
    <mergeCell ref="B17:C17"/>
    <mergeCell ref="B4:C4"/>
    <mergeCell ref="C5:H5"/>
    <mergeCell ref="C6:H6"/>
    <mergeCell ref="C7:H7"/>
    <mergeCell ref="C8:H8"/>
    <mergeCell ref="B12:C12"/>
    <mergeCell ref="B13:C13"/>
    <mergeCell ref="B14:C14"/>
    <mergeCell ref="B15:C15"/>
    <mergeCell ref="B16:C16"/>
    <mergeCell ref="C9:H9"/>
    <mergeCell ref="D12:I12"/>
    <mergeCell ref="D13:I13"/>
    <mergeCell ref="D14:I14"/>
    <mergeCell ref="D15:I15"/>
    <mergeCell ref="S26:S27"/>
    <mergeCell ref="O49:P49"/>
    <mergeCell ref="P26:P27"/>
    <mergeCell ref="Q26:Q27"/>
    <mergeCell ref="R26:R27"/>
  </mergeCells>
  <pageMargins left="0.7" right="0.7" top="0.78740157499999996" bottom="0.78740157499999996" header="0.3" footer="0.3"/>
  <pageSetup paperSize="9" scale="3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ICT-tonery - 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2018-05-23T09:08:46Z</cp:lastPrinted>
  <dcterms:created xsi:type="dcterms:W3CDTF">2014-09-08T07:53:43Z</dcterms:created>
  <dcterms:modified xsi:type="dcterms:W3CDTF">2018-06-15T08:19:32Z</dcterms:modified>
</cp:coreProperties>
</file>