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ova\Desktop\VZ\1_VZMR\2018\25_Hygienické potřeby - 3.Q 2018\1_Výzva a ZD\"/>
    </mc:Choice>
  </mc:AlternateContent>
  <bookViews>
    <workbookView xWindow="0" yWindow="0" windowWidth="50250" windowHeight="12435"/>
  </bookViews>
  <sheets>
    <sheet name="Hygiena - příloha č. 1" sheetId="4" r:id="rId1"/>
  </sheets>
  <calcPr calcId="162913"/>
  <customWorkbookViews>
    <customWorkbookView name="Galáž Petr – osobní zobrazení" guid="{2F313042-EC91-4E80-B7CB-E834ECB7781B}" mergeInterval="0" personalView="1" maximized="1" xWindow="-9" yWindow="-9" windowWidth="1698" windowHeight="1068" activeSheetId="2"/>
    <customWorkbookView name="Nebřenská Lenka – osobní zobrazení" guid="{67D9BFA5-971B-4034-AB04-50F7DB7F33E1}" mergeInterval="0" personalView="1" maximized="1" xWindow="-8" yWindow="-8" windowWidth="1696" windowHeight="1026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05" i="4" l="1"/>
  <c r="U105" i="4"/>
  <c r="X104" i="4"/>
  <c r="U104" i="4"/>
  <c r="X103" i="4"/>
  <c r="W103" i="4"/>
  <c r="U103" i="4"/>
  <c r="X102" i="4"/>
  <c r="U102" i="4"/>
  <c r="X101" i="4"/>
  <c r="U101" i="4"/>
  <c r="X100" i="4"/>
  <c r="U100" i="4"/>
  <c r="X99" i="4"/>
  <c r="U99" i="4"/>
  <c r="W99" i="4" s="1"/>
  <c r="X98" i="4"/>
  <c r="U98" i="4"/>
  <c r="X97" i="4"/>
  <c r="U97" i="4"/>
  <c r="X96" i="4"/>
  <c r="U96" i="4"/>
  <c r="X95" i="4"/>
  <c r="U95" i="4"/>
  <c r="W95" i="4" s="1"/>
  <c r="X93" i="4"/>
  <c r="U93" i="4"/>
  <c r="X92" i="4"/>
  <c r="U92" i="4"/>
  <c r="X91" i="4"/>
  <c r="U91" i="4"/>
  <c r="X90" i="4"/>
  <c r="W90" i="4"/>
  <c r="U90" i="4"/>
  <c r="X89" i="4"/>
  <c r="U89" i="4"/>
  <c r="X88" i="4"/>
  <c r="U88" i="4"/>
  <c r="X86" i="4"/>
  <c r="U86" i="4"/>
  <c r="X85" i="4"/>
  <c r="U85" i="4"/>
  <c r="W85" i="4" s="1"/>
  <c r="X84" i="4"/>
  <c r="U84" i="4"/>
  <c r="X83" i="4"/>
  <c r="U83" i="4"/>
  <c r="X82" i="4"/>
  <c r="U82" i="4"/>
  <c r="X81" i="4"/>
  <c r="U81" i="4"/>
  <c r="W81" i="4" s="1"/>
  <c r="X80" i="4"/>
  <c r="U80" i="4"/>
  <c r="X79" i="4"/>
  <c r="U79" i="4"/>
  <c r="X78" i="4"/>
  <c r="U78" i="4"/>
  <c r="X77" i="4"/>
  <c r="U77" i="4"/>
  <c r="W77" i="4" s="1"/>
  <c r="X76" i="4"/>
  <c r="U76" i="4"/>
  <c r="X75" i="4"/>
  <c r="U75" i="4"/>
  <c r="X74" i="4"/>
  <c r="U74" i="4"/>
  <c r="X73" i="4"/>
  <c r="U73" i="4"/>
  <c r="W73" i="4" s="1"/>
  <c r="X72" i="4"/>
  <c r="U72" i="4"/>
  <c r="X71" i="4"/>
  <c r="U71" i="4"/>
  <c r="X70" i="4"/>
  <c r="U70" i="4"/>
  <c r="X69" i="4"/>
  <c r="U69" i="4"/>
  <c r="X68" i="4"/>
  <c r="U68" i="4"/>
  <c r="X66" i="4"/>
  <c r="U66" i="4"/>
  <c r="X65" i="4"/>
  <c r="U65" i="4"/>
  <c r="W65" i="4" s="1"/>
  <c r="X64" i="4"/>
  <c r="W64" i="4"/>
  <c r="U64" i="4"/>
  <c r="X63" i="4"/>
  <c r="U63" i="4"/>
  <c r="X62" i="4"/>
  <c r="U62" i="4"/>
  <c r="X61" i="4"/>
  <c r="U61" i="4"/>
  <c r="W61" i="4" s="1"/>
  <c r="X60" i="4"/>
  <c r="U60" i="4"/>
  <c r="X59" i="4"/>
  <c r="U59" i="4"/>
  <c r="W59" i="4" s="1"/>
  <c r="X58" i="4"/>
  <c r="U58" i="4"/>
  <c r="W58" i="4" s="1"/>
  <c r="X56" i="4"/>
  <c r="U56" i="4"/>
  <c r="W56" i="4" s="1"/>
  <c r="X55" i="4"/>
  <c r="U55" i="4"/>
  <c r="W55" i="4" s="1"/>
  <c r="X54" i="4"/>
  <c r="U54" i="4"/>
  <c r="W54" i="4" s="1"/>
  <c r="X53" i="4"/>
  <c r="U53" i="4"/>
  <c r="W53" i="4" s="1"/>
  <c r="X52" i="4"/>
  <c r="U52" i="4"/>
  <c r="W52" i="4" s="1"/>
  <c r="X51" i="4"/>
  <c r="U51" i="4"/>
  <c r="W51" i="4" s="1"/>
  <c r="X50" i="4"/>
  <c r="U50" i="4"/>
  <c r="W50" i="4" s="1"/>
  <c r="X49" i="4"/>
  <c r="U49" i="4"/>
  <c r="W49" i="4" s="1"/>
  <c r="X48" i="4"/>
  <c r="U48" i="4"/>
  <c r="W48" i="4" s="1"/>
  <c r="X47" i="4"/>
  <c r="U47" i="4"/>
  <c r="W47" i="4" s="1"/>
  <c r="X46" i="4"/>
  <c r="U46" i="4"/>
  <c r="W46" i="4" s="1"/>
  <c r="X45" i="4"/>
  <c r="U45" i="4"/>
  <c r="W45" i="4" s="1"/>
  <c r="X44" i="4"/>
  <c r="U44" i="4"/>
  <c r="W44" i="4" s="1"/>
  <c r="X43" i="4"/>
  <c r="U43" i="4"/>
  <c r="W43" i="4" s="1"/>
  <c r="X42" i="4"/>
  <c r="U42" i="4"/>
  <c r="W42" i="4" s="1"/>
  <c r="X41" i="4"/>
  <c r="U41" i="4"/>
  <c r="W41" i="4" s="1"/>
  <c r="X40" i="4"/>
  <c r="U40" i="4"/>
  <c r="W40" i="4" s="1"/>
  <c r="X39" i="4"/>
  <c r="U39" i="4"/>
  <c r="W39" i="4" s="1"/>
  <c r="X38" i="4"/>
  <c r="U38" i="4"/>
  <c r="W38" i="4" s="1"/>
  <c r="X37" i="4"/>
  <c r="U37" i="4"/>
  <c r="W37" i="4" s="1"/>
  <c r="X36" i="4"/>
  <c r="U36" i="4"/>
  <c r="W36" i="4" s="1"/>
  <c r="X35" i="4"/>
  <c r="U35" i="4"/>
  <c r="W35" i="4" s="1"/>
  <c r="X34" i="4"/>
  <c r="U34" i="4"/>
  <c r="W34" i="4" s="1"/>
  <c r="Y64" i="4" l="1"/>
  <c r="Y105" i="4"/>
  <c r="Y97" i="4"/>
  <c r="Y93" i="4"/>
  <c r="Y89" i="4"/>
  <c r="Y83" i="4"/>
  <c r="Y79" i="4"/>
  <c r="Y76" i="4"/>
  <c r="Y72" i="4"/>
  <c r="Y66" i="4"/>
  <c r="Y63" i="4"/>
  <c r="Y60" i="4"/>
  <c r="Y69" i="4"/>
  <c r="Y101" i="4"/>
  <c r="W60" i="4"/>
  <c r="W69" i="4"/>
  <c r="Y71" i="4"/>
  <c r="Y80" i="4"/>
  <c r="Y88" i="4"/>
  <c r="Y98" i="4"/>
  <c r="Y68" i="4"/>
  <c r="Y75" i="4"/>
  <c r="Y84" i="4"/>
  <c r="Y92" i="4"/>
  <c r="Y102" i="4"/>
  <c r="Y62" i="4"/>
  <c r="W63" i="4"/>
  <c r="W68" i="4"/>
  <c r="W72" i="4"/>
  <c r="W76" i="4"/>
  <c r="W80" i="4"/>
  <c r="W84" i="4"/>
  <c r="W89" i="4"/>
  <c r="W93" i="4"/>
  <c r="W98" i="4"/>
  <c r="W102" i="4"/>
  <c r="Y61" i="4"/>
  <c r="W62" i="4"/>
  <c r="Y65" i="4"/>
  <c r="W66" i="4"/>
  <c r="Y70" i="4"/>
  <c r="W71" i="4"/>
  <c r="Y74" i="4"/>
  <c r="W75" i="4"/>
  <c r="Y78" i="4"/>
  <c r="W79" i="4"/>
  <c r="Y82" i="4"/>
  <c r="W83" i="4"/>
  <c r="Y86" i="4"/>
  <c r="W88" i="4"/>
  <c r="Y91" i="4"/>
  <c r="W92" i="4"/>
  <c r="Y96" i="4"/>
  <c r="W97" i="4"/>
  <c r="Y100" i="4"/>
  <c r="W101" i="4"/>
  <c r="Y104" i="4"/>
  <c r="W105" i="4"/>
  <c r="W70" i="4"/>
  <c r="Y73" i="4"/>
  <c r="W74" i="4"/>
  <c r="Y77" i="4"/>
  <c r="W78" i="4"/>
  <c r="Y81" i="4"/>
  <c r="W82" i="4"/>
  <c r="Y85" i="4"/>
  <c r="W86" i="4"/>
  <c r="Y90" i="4"/>
  <c r="W91" i="4"/>
  <c r="Y95" i="4"/>
  <c r="W96" i="4"/>
  <c r="Y99" i="4"/>
  <c r="W100" i="4"/>
  <c r="Y103" i="4"/>
  <c r="W104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8" i="4"/>
  <c r="Y59" i="4"/>
  <c r="W106" i="4" l="1"/>
  <c r="Y106" i="4"/>
</calcChain>
</file>

<file path=xl/sharedStrings.xml><?xml version="1.0" encoding="utf-8"?>
<sst xmlns="http://schemas.openxmlformats.org/spreadsheetml/2006/main" count="214" uniqueCount="151">
  <si>
    <t>NAZEV ZBOŽÍ</t>
  </si>
  <si>
    <t>MJ</t>
  </si>
  <si>
    <t>ústředí</t>
  </si>
  <si>
    <t>Praha</t>
  </si>
  <si>
    <t>Brno</t>
  </si>
  <si>
    <t>Č.Budějovice</t>
  </si>
  <si>
    <t>H.Králové</t>
  </si>
  <si>
    <t>Jihlava</t>
  </si>
  <si>
    <t>Liberec</t>
  </si>
  <si>
    <t>Olomouc</t>
  </si>
  <si>
    <t>Plzeň</t>
  </si>
  <si>
    <t>Střední Čechy</t>
  </si>
  <si>
    <t>Ostrava</t>
  </si>
  <si>
    <t>Ústí n.L</t>
  </si>
  <si>
    <t>Zlín</t>
  </si>
  <si>
    <t>CELKEM</t>
  </si>
  <si>
    <t>Cena celkem s DPH</t>
  </si>
  <si>
    <t>ÚKLIDOVÁ CHEMIE</t>
  </si>
  <si>
    <t>ks</t>
  </si>
  <si>
    <t>HYGIENICKÉ PROSTŘEDKY</t>
  </si>
  <si>
    <t>bal.</t>
  </si>
  <si>
    <t>sada</t>
  </si>
  <si>
    <t>štětka na WC</t>
  </si>
  <si>
    <t>PYTLE A SÁČKY DO KOŠŮ</t>
  </si>
  <si>
    <t>role</t>
  </si>
  <si>
    <t>NÁPLNĚ DO ZÁSOBNÍKŮ</t>
  </si>
  <si>
    <t>kartáč na nádobí</t>
  </si>
  <si>
    <t>ÚKLIDOVÉ PROSTŘEDKY</t>
  </si>
  <si>
    <t>hadr na podlahu,  min. 50x60 cm, min. 170g/m2</t>
  </si>
  <si>
    <t>BREF power activ/WC závěs</t>
  </si>
  <si>
    <t>Papírový ručník v roli,  bílý, min. 2vsrt,  výška max. 20 cm/průměr max. 18 cm</t>
  </si>
  <si>
    <t>Papírové ručníky ZZ min.bílé, min. 2vrs/150list, útržek max. 25x23 cm (min. 150 útržků/balení)</t>
  </si>
  <si>
    <t>Hygienické sáčky plastové skládané (min.25ks/balení)</t>
  </si>
  <si>
    <t>Říkovská Romana, tel. 543 541 257, romana.rikovska@csicr.cz</t>
  </si>
  <si>
    <t>Mauerová Drahomíra, mobil: 607 006 709, drahomira.mauerova@csicr.cz</t>
  </si>
  <si>
    <t>Hlaváčková Miroslava, mobil: 607 005 340, miroslava.hlavackova@csicr.cz</t>
  </si>
  <si>
    <t>Krausová Ivana, mobil: 728 868 147, ivana.krausova@csicr.cz</t>
  </si>
  <si>
    <t>Rádlová Karla, mobil: 607 005 283, karla.radlova@csicr.cz</t>
  </si>
  <si>
    <t>Gujdová Denisa, mobil:  607 005 462, denisa.gujdova@csicr.cz</t>
  </si>
  <si>
    <t>Čuková Jana, mobil: 723 576 318, jana.cukova@csicr.cz</t>
  </si>
  <si>
    <t>Havlíková Alena, mobil: 723 447 341, alena.havlikova@csicr.cz</t>
  </si>
  <si>
    <t>Antony Irena, mobil: 728 856 652, irena.antony@csicr.cz</t>
  </si>
  <si>
    <t>Marschnerová Zuzana, mobil: 607 005 319, zuzana.marschnerova@csicr.cz</t>
  </si>
  <si>
    <t>Mikešová Lenka, mobil: 723 445 600, lenka.mikesova@csicr.cz</t>
  </si>
  <si>
    <t>SAVO WC,  750ml/ks</t>
  </si>
  <si>
    <t>SAVO original, 1000 ml/ks</t>
  </si>
  <si>
    <t>Domestos desinf.a čist. prostředek, 750 ml/ks</t>
  </si>
  <si>
    <t>Real - tekutý čistící prostředek, 600g/ks</t>
  </si>
  <si>
    <t>JAR na nádobí, 900 ml.</t>
  </si>
  <si>
    <t>PRONTO proti prachu,  400 ml/ks</t>
  </si>
  <si>
    <t>Cif Power Cream čistič koupelny 750ml/ks</t>
  </si>
  <si>
    <t>Gelové kapsle na praní min. 38 kapslí/balení</t>
  </si>
  <si>
    <t>Hang Tag vonná závěska</t>
  </si>
  <si>
    <t>Toaletní papír min. 2vrst, min.bílý, průměr role max. 10 cm</t>
  </si>
  <si>
    <t>Toaletní papír min. 2vrst, min. bílý, průměr role  max.23 cm</t>
  </si>
  <si>
    <t>sáček do koše zatahovací  60l (10ks/role)</t>
  </si>
  <si>
    <t>pytle zatahovací 120l, 70x100, (10ks/role)</t>
  </si>
  <si>
    <t>souprava na WC - miska se štětkou</t>
  </si>
  <si>
    <t>ubrousky papírové, bílé,  30 x 30 cm ( min.100 ks/bal.)</t>
  </si>
  <si>
    <t>Čistící papír bílý, vhodný do kuchyní, 2 vr., 100% celuloza, průměr 20 cm</t>
  </si>
  <si>
    <t>K. Vary</t>
  </si>
  <si>
    <t>houbové utěrky Clean kit, vysoce savé (4ks/balení)</t>
  </si>
  <si>
    <t>Skládané ručníky, bílá, 2vr. 100% celulóza 21,2x34 cm, počet panelů 4/M (1balení/110 ks ručníků)</t>
  </si>
  <si>
    <t>balení</t>
  </si>
  <si>
    <t>Skládaný toaletní papír, bílá - bez potisku, 2vr.,recykl, rozložený 11x19 cm délka složeného útr 9,5 cm, (1 balení/242 útržků)</t>
  </si>
  <si>
    <t>Cif Professional 2v1 koupelny, 750 ml/ks</t>
  </si>
  <si>
    <t>lopatka se smetáčkem</t>
  </si>
  <si>
    <t>Larrin na rez a vodní kámen - spotřebiče,  500ml/ks</t>
  </si>
  <si>
    <t>Savo RAZANT  - čistič odpadu, 1l/ks</t>
  </si>
  <si>
    <t>mýdlo tekuté, kanystr 5 l/ks</t>
  </si>
  <si>
    <t>sáček do odpad.koše 50x60 35l ( 50ks/role)</t>
  </si>
  <si>
    <t>pytle na odpad 120l,70x110, 40u černá (25ks/role)</t>
  </si>
  <si>
    <t>pěnové mýdlo, čiré, 800ml, minim.2000dávek vhodná do zásobníku TORK 453000 (1 karton/4 ks)</t>
  </si>
  <si>
    <t>karton</t>
  </si>
  <si>
    <t>Toaletní papír min. vrst, bílý, průměr role max. 19 cm</t>
  </si>
  <si>
    <t xml:space="preserve">Papírové ručníky, min. bílé,  min.2vrst, útržek 25x23 cm, (3200 útržků/balení) např. ZZ White - vhodné do zásobníku JOLLY AH 20 </t>
  </si>
  <si>
    <t>Pardubice</t>
  </si>
  <si>
    <t>Brožková Lenka, mobil: 607 764 788, lenka.brozkova@csicr.cz</t>
  </si>
  <si>
    <t>BRISE spray citrus, 300ml/ks</t>
  </si>
  <si>
    <t>mýdlo tekuté, pumpička,  500ml/ks</t>
  </si>
  <si>
    <t>Krém na ruce ochranný, hydratační,  100 g</t>
  </si>
  <si>
    <t>houba na nádobí malá / mix (10ks/balení)</t>
  </si>
  <si>
    <t>houba na nádobí MAXI / mix (5ks/balení)</t>
  </si>
  <si>
    <t>utěrky SPONTEX Fastwipes (3 ks/balení)</t>
  </si>
  <si>
    <t>Savo proti plísni v rozprašovači, 500 ml/ks</t>
  </si>
  <si>
    <t>Pronto čistič na laminát, 750ml/ks</t>
  </si>
  <si>
    <t>Cif 2v1 Cleaner Disinfectant, 750 ml/ks</t>
  </si>
  <si>
    <t>rukavice gumové M, Spontex Optimal</t>
  </si>
  <si>
    <t>Vileda Ultramax mop náhrada Microfibre 2v1,  36x14 cm</t>
  </si>
  <si>
    <t>rukavice gumové L , Spontex Optimal</t>
  </si>
  <si>
    <t>HIT čistící prostředek na podlahu, 5 kg/ks</t>
  </si>
  <si>
    <t>Cif Brilliance Oceán,  tekutý čistič na podlahy, 1l/ks</t>
  </si>
  <si>
    <t>Q Power regenerační sůl do myčky, 1 kg/ks</t>
  </si>
  <si>
    <t>Ravak Cleaner, čistící prostředek do kuchyně a koupelny,  500 ml/ks</t>
  </si>
  <si>
    <t>CIF cream citrus, 500ml/ks</t>
  </si>
  <si>
    <t>Cif Professional na vodní kámen, 2l/ks</t>
  </si>
  <si>
    <t>Clin spray na okna spray, 500 ml/ks</t>
  </si>
  <si>
    <t>Jar All in 1 tablety do myčky, min. 96ks/bal.</t>
  </si>
  <si>
    <t>solvina, mycí pasta na ruce, 450 g.</t>
  </si>
  <si>
    <t>rychloutěrky  Vlies -  (10ks/balení)</t>
  </si>
  <si>
    <t>Spontex Utěrky mikrovlákno  (4 ks/balení)</t>
  </si>
  <si>
    <t>švédská utěrka na podlahu 50x60 cm</t>
  </si>
  <si>
    <t>sáček do odpad.koše 63x74 60l ( 50ks/role)</t>
  </si>
  <si>
    <t>pytle na odpad 120l,70x110,60u černá ( 20ks/role)</t>
  </si>
  <si>
    <t>Tablety do tepovače Kärcher - Kärcher RM 760 Tabs (16 ks/balení)</t>
  </si>
  <si>
    <t>Sáčky papírové Kärcher T12/1, (10ks/balení)</t>
  </si>
  <si>
    <t>Jednotková cena bez DPH</t>
  </si>
  <si>
    <t>Cena celkem bez DPH</t>
  </si>
  <si>
    <t>Celková cena s DPH</t>
  </si>
  <si>
    <t>Jednotková cena s 21 % DPH</t>
  </si>
  <si>
    <t>Sáčky papírové Kärcher T10/1, (10ks/balení)</t>
  </si>
  <si>
    <t>Aviváž, 1l/ks</t>
  </si>
  <si>
    <t>Vileda Ultramat TURBO, úklidový set</t>
  </si>
  <si>
    <t xml:space="preserve">univerzální záchodové sedátko A60, s antibakteriální úpravou, bílé, 425x380x50 mm </t>
  </si>
  <si>
    <t>Doplnění  cen do níže uvedeného položkového rozpočtu a jeho vložení jako přílohy do nabídky.</t>
  </si>
  <si>
    <t>Požadavky na zpracování a členění nabídky</t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</si>
  <si>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</si>
  <si>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</si>
  <si>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</si>
  <si>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</si>
  <si>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</si>
  <si>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t>Setunská Hana, mobil: 728 947 118, hana.setunska@csicr.cz</t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</si>
  <si>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</si>
  <si>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</si>
  <si>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</si>
  <si>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</si>
  <si>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Ivo Chmeler, mobil: 606 034 577 , ivo.chmeler@csicr.cz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</si>
  <si>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</si>
  <si>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t>Kontaktní osoby</t>
  </si>
  <si>
    <t>Pracoviště a adresy dodání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</si>
  <si>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</si>
  <si>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5.</t>
  </si>
  <si>
    <t>4.</t>
  </si>
  <si>
    <t xml:space="preserve"> 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</si>
  <si>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t>3.</t>
  </si>
  <si>
    <t>Samostatná fakturace pro jednotlivá odběrná místa.</t>
  </si>
  <si>
    <t>2.</t>
  </si>
  <si>
    <t>Dodání požadovaného zboží do míst specifikovaných na jednotlivých listech tohoto souboru podle níže uvedeného adresáře.</t>
  </si>
  <si>
    <t>1.</t>
  </si>
  <si>
    <t>Vybrané zadávací podmínky</t>
  </si>
  <si>
    <t>6.</t>
  </si>
  <si>
    <t>Akceptujeme i jiná než popsaná balení, přičemž musí být dodrženo minimálně požadované množství zboží a cena musí odpovídat poptávanému množství dané komodity.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</si>
  <si>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</si>
  <si>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</si>
  <si>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</si>
  <si>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</si>
  <si>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</si>
  <si>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t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</t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</si>
  <si>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</si>
  <si>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ČESKÁ ŠKOLNÍ INSPEKCE - PŘÍLOHA KUPNÍ SMLOUVY - Hygienické potřeby - 3.Q 2018 ČŠIG-S-373/18-G42, čj. ČŠIG-2330/18-G42</t>
  </si>
  <si>
    <t>Kompletní zadávací podmínky jsou stanoveny ve Výzvě k podání nabídek č.j. ČŠIG-2330/18-G42 (zveřejněné na profilu zadavatele: https://nen.nipez.cz/profil/CSI a webu: http://www.csicr.cz/cz/VEREJNE-ZAKAZKY).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</si>
</sst>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7" fillId="0" borderId="0" xfId="0" applyFont="1"/>
    <xf numFmtId="0" fontId="8" fillId="0" borderId="0" xfId="0" applyFont="1"/>
    <xf numFmtId="0" fontId="0" fillId="3" borderId="0" xfId="0" applyFill="1" applyProtection="1"/>
    <xf numFmtId="0" fontId="0" fillId="3" borderId="6" xfId="0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 wrapText="1"/>
    </xf>
    <xf numFmtId="0" fontId="0" fillId="3" borderId="5" xfId="0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4" fillId="0" borderId="6" xfId="0" applyFont="1" applyBorder="1" applyAlignment="1" applyProtection="1">
      <alignment horizontal="center" wrapText="1"/>
      <protection locked="0"/>
    </xf>
    <xf numFmtId="0" fontId="0" fillId="3" borderId="6" xfId="0" applyFill="1" applyBorder="1" applyAlignment="1">
      <alignment horizontal="center"/>
    </xf>
    <xf numFmtId="0" fontId="4" fillId="0" borderId="11" xfId="0" applyFont="1" applyBorder="1" applyAlignment="1" applyProtection="1">
      <alignment horizontal="center"/>
      <protection locked="0"/>
    </xf>
    <xf numFmtId="0" fontId="0" fillId="0" borderId="12" xfId="0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 wrapText="1"/>
    </xf>
    <xf numFmtId="0" fontId="0" fillId="0" borderId="12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3" borderId="9" xfId="0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0" fillId="0" borderId="6" xfId="0" applyFont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>
      <alignment horizontal="center"/>
      <protection locked="0"/>
    </xf>
    <xf numFmtId="0" fontId="0" fillId="0" borderId="12" xfId="0" applyFont="1" applyBorder="1" applyAlignment="1" applyProtection="1">
      <alignment horizontal="center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/>
      <protection locked="0"/>
    </xf>
    <xf numFmtId="0" fontId="3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3" borderId="3" xfId="0" applyFill="1" applyBorder="1" applyAlignment="1">
      <alignment horizontal="center"/>
    </xf>
    <xf numFmtId="44" fontId="0" fillId="0" borderId="3" xfId="0" applyNumberFormat="1" applyBorder="1" applyAlignment="1" applyProtection="1">
      <alignment horizontal="center"/>
      <protection locked="0"/>
    </xf>
    <xf numFmtId="44" fontId="5" fillId="0" borderId="8" xfId="0" applyNumberFormat="1" applyFont="1" applyBorder="1" applyAlignment="1">
      <alignment horizontal="center"/>
    </xf>
    <xf numFmtId="44" fontId="0" fillId="0" borderId="3" xfId="0" applyNumberFormat="1" applyFill="1" applyBorder="1" applyAlignment="1" applyProtection="1">
      <alignment horizontal="center"/>
    </xf>
    <xf numFmtId="44" fontId="6" fillId="3" borderId="8" xfId="0" applyNumberFormat="1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</xf>
    <xf numFmtId="44" fontId="0" fillId="0" borderId="6" xfId="0" applyNumberFormat="1" applyFill="1" applyBorder="1" applyAlignment="1" applyProtection="1">
      <alignment horizontal="center"/>
    </xf>
    <xf numFmtId="0" fontId="5" fillId="0" borderId="8" xfId="0" applyFont="1" applyBorder="1" applyAlignment="1"/>
    <xf numFmtId="0" fontId="0" fillId="0" borderId="7" xfId="0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2" borderId="13" xfId="0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44" fontId="0" fillId="2" borderId="3" xfId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44" fontId="0" fillId="2" borderId="6" xfId="1" applyFont="1" applyFill="1" applyBorder="1" applyAlignment="1" applyProtection="1">
      <alignment horizontal="center"/>
      <protection locked="0"/>
    </xf>
    <xf numFmtId="0" fontId="11" fillId="0" borderId="0" xfId="0" applyFont="1"/>
    <xf numFmtId="0" fontId="12" fillId="0" borderId="0" xfId="0" applyFont="1"/>
    <xf numFmtId="0" fontId="0" fillId="0" borderId="23" xfId="0" applyBorder="1" applyAlignment="1" applyProtection="1">
      <alignment horizontal="center"/>
      <protection locked="0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Protection="1">
      <protection locked="0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vertical="top"/>
      <protection locked="0"/>
    </xf>
    <xf numFmtId="164" fontId="2" fillId="0" borderId="0" xfId="0" applyNumberFormat="1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 vertical="top"/>
    </xf>
    <xf numFmtId="0" fontId="0" fillId="0" borderId="0" xfId="0" applyFill="1" applyAlignment="1" applyProtection="1">
      <alignment horizontal="center" vertical="center"/>
      <protection locked="0"/>
    </xf>
    <xf numFmtId="0" fontId="12" fillId="0" borderId="0" xfId="0" applyFont="1" applyFill="1" applyProtection="1">
      <protection locked="0"/>
    </xf>
    <xf numFmtId="164" fontId="12" fillId="0" borderId="0" xfId="0" applyNumberFormat="1" applyFont="1" applyFill="1" applyProtection="1">
      <protection locked="0"/>
    </xf>
    <xf numFmtId="0" fontId="8" fillId="0" borderId="0" xfId="0" applyFont="1" applyBorder="1" applyAlignment="1">
      <alignment horizontal="left" wrapText="1"/>
    </xf>
    <xf numFmtId="0" fontId="0" fillId="3" borderId="6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3" borderId="24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0" fillId="3" borderId="7" xfId="0" applyFill="1" applyBorder="1" applyAlignment="1"/>
    <xf numFmtId="0" fontId="0" fillId="3" borderId="11" xfId="0" applyFill="1" applyBorder="1" applyAlignment="1"/>
    <xf numFmtId="0" fontId="0" fillId="3" borderId="16" xfId="0" applyFill="1" applyBorder="1" applyAlignment="1"/>
    <xf numFmtId="0" fontId="0" fillId="0" borderId="4" xfId="0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left" wrapText="1"/>
      <protection locked="0"/>
    </xf>
    <xf numFmtId="0" fontId="4" fillId="3" borderId="16" xfId="0" applyFont="1" applyFill="1" applyBorder="1" applyAlignment="1" applyProtection="1">
      <alignment horizontal="left" wrapText="1"/>
      <protection locked="0"/>
    </xf>
    <xf numFmtId="0" fontId="4" fillId="3" borderId="11" xfId="0" applyFont="1" applyFill="1" applyBorder="1" applyAlignment="1" applyProtection="1">
      <alignment horizontal="left" wrapText="1"/>
      <protection locked="0"/>
    </xf>
    <xf numFmtId="0" fontId="0" fillId="3" borderId="7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wrapText="1"/>
    </xf>
    <xf numFmtId="0" fontId="0" fillId="3" borderId="16" xfId="0" applyFill="1" applyBorder="1" applyAlignment="1">
      <alignment horizontal="left" wrapText="1"/>
    </xf>
    <xf numFmtId="0" fontId="0" fillId="3" borderId="11" xfId="0" applyFill="1" applyBorder="1" applyAlignment="1">
      <alignment horizontal="left" wrapText="1"/>
    </xf>
    <xf numFmtId="0" fontId="4" fillId="0" borderId="7" xfId="0" applyFont="1" applyBorder="1" applyAlignment="1" applyProtection="1">
      <alignment horizontal="left" wrapText="1"/>
      <protection locked="0"/>
    </xf>
    <xf numFmtId="0" fontId="4" fillId="0" borderId="16" xfId="0" applyFont="1" applyBorder="1" applyAlignment="1" applyProtection="1">
      <alignment horizontal="left" wrapText="1"/>
      <protection locked="0"/>
    </xf>
    <xf numFmtId="0" fontId="4" fillId="0" borderId="11" xfId="0" applyFont="1" applyBorder="1" applyAlignment="1" applyProtection="1">
      <alignment horizontal="left" wrapText="1"/>
      <protection locked="0"/>
    </xf>
    <xf numFmtId="0" fontId="0" fillId="3" borderId="7" xfId="0" applyFill="1" applyBorder="1" applyAlignment="1">
      <alignment wrapText="1"/>
    </xf>
    <xf numFmtId="0" fontId="0" fillId="3" borderId="16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0" fillId="0" borderId="7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16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/>
    </xf>
    <xf numFmtId="0" fontId="0" fillId="3" borderId="16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4" xfId="0" applyBorder="1" applyAlignment="1"/>
    <xf numFmtId="0" fontId="5" fillId="0" borderId="1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2" fillId="0" borderId="0" xfId="0" applyFont="1" applyFill="1" applyBorder="1" applyAlignment="1" applyProtection="1"/>
    <xf numFmtId="0" fontId="0" fillId="0" borderId="0" xfId="0" applyAlignment="1"/>
    <xf numFmtId="0" fontId="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2" fillId="0" borderId="9" xfId="0" applyFont="1" applyBorder="1" applyAlignment="1">
      <alignment horizontal="left" wrapText="1"/>
    </xf>
    <xf numFmtId="0" fontId="12" fillId="0" borderId="16" xfId="0" applyFont="1" applyBorder="1" applyAlignment="1">
      <alignment horizontal="left" wrapText="1"/>
    </xf>
    <xf numFmtId="0" fontId="12" fillId="0" borderId="19" xfId="0" applyFont="1" applyBorder="1" applyAlignment="1">
      <alignment horizontal="left" wrapText="1"/>
    </xf>
    <xf numFmtId="0" fontId="12" fillId="0" borderId="9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15" fillId="0" borderId="0" xfId="0" applyFont="1" applyAlignment="1"/>
    <xf numFmtId="0" fontId="13" fillId="0" borderId="0" xfId="0" applyFont="1" applyAlignment="1">
      <alignment vertical="top"/>
    </xf>
    <xf numFmtId="0" fontId="0" fillId="0" borderId="9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19" xfId="0" applyFill="1" applyBorder="1" applyAlignment="1">
      <alignment horizontal="left"/>
    </xf>
    <xf numFmtId="0" fontId="0" fillId="0" borderId="4" xfId="0" applyFill="1" applyBorder="1" applyAlignment="1"/>
    <xf numFmtId="0" fontId="14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09"/>
  <sheetViews>
    <sheetView tabSelected="1" zoomScaleNormal="100" workbookViewId="0">
      <selection activeCell="B31" sqref="B31:H31"/>
    </sheetView>
  </sheetViews>
  <sheetFormatPr defaultRowHeight="15" x14ac:dyDescent="0.25"/>
  <cols>
    <col min="1" max="1" width="3.7109375" style="68" customWidth="1"/>
    <col min="2" max="3" width="8.7109375" style="70" customWidth="1"/>
    <col min="4" max="4" width="69.85546875" style="70" customWidth="1"/>
    <col min="5" max="5" width="10.7109375" style="68" customWidth="1"/>
    <col min="6" max="6" width="11.85546875" style="68" customWidth="1"/>
    <col min="7" max="14" width="12" style="68" customWidth="1"/>
    <col min="15" max="15" width="16.140625" style="68" customWidth="1"/>
    <col min="16" max="17" width="12" style="68" customWidth="1"/>
    <col min="18" max="18" width="15.7109375" style="68" customWidth="1"/>
    <col min="19" max="19" width="19.7109375" style="68" customWidth="1"/>
    <col min="20" max="20" width="20.7109375" style="69" customWidth="1"/>
    <col min="21" max="21" width="19.7109375" style="69" customWidth="1"/>
    <col min="22" max="22" width="12.5703125" style="68" customWidth="1"/>
    <col min="23" max="23" width="13.5703125" style="68" customWidth="1"/>
    <col min="24" max="24" width="11.42578125" style="68" customWidth="1"/>
    <col min="25" max="25" width="16.28515625" style="68" customWidth="1"/>
    <col min="26" max="268" width="9.140625" style="68"/>
    <col min="269" max="269" width="52.5703125" style="68" customWidth="1"/>
    <col min="270" max="270" width="9.140625" style="68"/>
    <col min="271" max="271" width="12" style="68" customWidth="1"/>
    <col min="272" max="272" width="14.85546875" style="68" customWidth="1"/>
    <col min="273" max="273" width="14.7109375" style="68" customWidth="1"/>
    <col min="274" max="524" width="9.140625" style="68"/>
    <col min="525" max="525" width="52.5703125" style="68" customWidth="1"/>
    <col min="526" max="526" width="9.140625" style="68"/>
    <col min="527" max="527" width="12" style="68" customWidth="1"/>
    <col min="528" max="528" width="14.85546875" style="68" customWidth="1"/>
    <col min="529" max="529" width="14.7109375" style="68" customWidth="1"/>
    <col min="530" max="780" width="9.140625" style="68"/>
    <col min="781" max="781" width="52.5703125" style="68" customWidth="1"/>
    <col min="782" max="782" width="9.140625" style="68"/>
    <col min="783" max="783" width="12" style="68" customWidth="1"/>
    <col min="784" max="784" width="14.85546875" style="68" customWidth="1"/>
    <col min="785" max="785" width="14.7109375" style="68" customWidth="1"/>
    <col min="786" max="1036" width="9.140625" style="68"/>
    <col min="1037" max="1037" width="52.5703125" style="68" customWidth="1"/>
    <col min="1038" max="1038" width="9.140625" style="68"/>
    <col min="1039" max="1039" width="12" style="68" customWidth="1"/>
    <col min="1040" max="1040" width="14.85546875" style="68" customWidth="1"/>
    <col min="1041" max="1041" width="14.7109375" style="68" customWidth="1"/>
    <col min="1042" max="1292" width="9.140625" style="68"/>
    <col min="1293" max="1293" width="52.5703125" style="68" customWidth="1"/>
    <col min="1294" max="1294" width="9.140625" style="68"/>
    <col min="1295" max="1295" width="12" style="68" customWidth="1"/>
    <col min="1296" max="1296" width="14.85546875" style="68" customWidth="1"/>
    <col min="1297" max="1297" width="14.7109375" style="68" customWidth="1"/>
    <col min="1298" max="1548" width="9.140625" style="68"/>
    <col min="1549" max="1549" width="52.5703125" style="68" customWidth="1"/>
    <col min="1550" max="1550" width="9.140625" style="68"/>
    <col min="1551" max="1551" width="12" style="68" customWidth="1"/>
    <col min="1552" max="1552" width="14.85546875" style="68" customWidth="1"/>
    <col min="1553" max="1553" width="14.7109375" style="68" customWidth="1"/>
    <col min="1554" max="1804" width="9.140625" style="68"/>
    <col min="1805" max="1805" width="52.5703125" style="68" customWidth="1"/>
    <col min="1806" max="1806" width="9.140625" style="68"/>
    <col min="1807" max="1807" width="12" style="68" customWidth="1"/>
    <col min="1808" max="1808" width="14.85546875" style="68" customWidth="1"/>
    <col min="1809" max="1809" width="14.7109375" style="68" customWidth="1"/>
    <col min="1810" max="2060" width="9.140625" style="68"/>
    <col min="2061" max="2061" width="52.5703125" style="68" customWidth="1"/>
    <col min="2062" max="2062" width="9.140625" style="68"/>
    <col min="2063" max="2063" width="12" style="68" customWidth="1"/>
    <col min="2064" max="2064" width="14.85546875" style="68" customWidth="1"/>
    <col min="2065" max="2065" width="14.7109375" style="68" customWidth="1"/>
    <col min="2066" max="2316" width="9.140625" style="68"/>
    <col min="2317" max="2317" width="52.5703125" style="68" customWidth="1"/>
    <col min="2318" max="2318" width="9.140625" style="68"/>
    <col min="2319" max="2319" width="12" style="68" customWidth="1"/>
    <col min="2320" max="2320" width="14.85546875" style="68" customWidth="1"/>
    <col min="2321" max="2321" width="14.7109375" style="68" customWidth="1"/>
    <col min="2322" max="2572" width="9.140625" style="68"/>
    <col min="2573" max="2573" width="52.5703125" style="68" customWidth="1"/>
    <col min="2574" max="2574" width="9.140625" style="68"/>
    <col min="2575" max="2575" width="12" style="68" customWidth="1"/>
    <col min="2576" max="2576" width="14.85546875" style="68" customWidth="1"/>
    <col min="2577" max="2577" width="14.7109375" style="68" customWidth="1"/>
    <col min="2578" max="2828" width="9.140625" style="68"/>
    <col min="2829" max="2829" width="52.5703125" style="68" customWidth="1"/>
    <col min="2830" max="2830" width="9.140625" style="68"/>
    <col min="2831" max="2831" width="12" style="68" customWidth="1"/>
    <col min="2832" max="2832" width="14.85546875" style="68" customWidth="1"/>
    <col min="2833" max="2833" width="14.7109375" style="68" customWidth="1"/>
    <col min="2834" max="3084" width="9.140625" style="68"/>
    <col min="3085" max="3085" width="52.5703125" style="68" customWidth="1"/>
    <col min="3086" max="3086" width="9.140625" style="68"/>
    <col min="3087" max="3087" width="12" style="68" customWidth="1"/>
    <col min="3088" max="3088" width="14.85546875" style="68" customWidth="1"/>
    <col min="3089" max="3089" width="14.7109375" style="68" customWidth="1"/>
    <col min="3090" max="3340" width="9.140625" style="68"/>
    <col min="3341" max="3341" width="52.5703125" style="68" customWidth="1"/>
    <col min="3342" max="3342" width="9.140625" style="68"/>
    <col min="3343" max="3343" width="12" style="68" customWidth="1"/>
    <col min="3344" max="3344" width="14.85546875" style="68" customWidth="1"/>
    <col min="3345" max="3345" width="14.7109375" style="68" customWidth="1"/>
    <col min="3346" max="3596" width="9.140625" style="68"/>
    <col min="3597" max="3597" width="52.5703125" style="68" customWidth="1"/>
    <col min="3598" max="3598" width="9.140625" style="68"/>
    <col min="3599" max="3599" width="12" style="68" customWidth="1"/>
    <col min="3600" max="3600" width="14.85546875" style="68" customWidth="1"/>
    <col min="3601" max="3601" width="14.7109375" style="68" customWidth="1"/>
    <col min="3602" max="3852" width="9.140625" style="68"/>
    <col min="3853" max="3853" width="52.5703125" style="68" customWidth="1"/>
    <col min="3854" max="3854" width="9.140625" style="68"/>
    <col min="3855" max="3855" width="12" style="68" customWidth="1"/>
    <col min="3856" max="3856" width="14.85546875" style="68" customWidth="1"/>
    <col min="3857" max="3857" width="14.7109375" style="68" customWidth="1"/>
    <col min="3858" max="4108" width="9.140625" style="68"/>
    <col min="4109" max="4109" width="52.5703125" style="68" customWidth="1"/>
    <col min="4110" max="4110" width="9.140625" style="68"/>
    <col min="4111" max="4111" width="12" style="68" customWidth="1"/>
    <col min="4112" max="4112" width="14.85546875" style="68" customWidth="1"/>
    <col min="4113" max="4113" width="14.7109375" style="68" customWidth="1"/>
    <col min="4114" max="4364" width="9.140625" style="68"/>
    <col min="4365" max="4365" width="52.5703125" style="68" customWidth="1"/>
    <col min="4366" max="4366" width="9.140625" style="68"/>
    <col min="4367" max="4367" width="12" style="68" customWidth="1"/>
    <col min="4368" max="4368" width="14.85546875" style="68" customWidth="1"/>
    <col min="4369" max="4369" width="14.7109375" style="68" customWidth="1"/>
    <col min="4370" max="4620" width="9.140625" style="68"/>
    <col min="4621" max="4621" width="52.5703125" style="68" customWidth="1"/>
    <col min="4622" max="4622" width="9.140625" style="68"/>
    <col min="4623" max="4623" width="12" style="68" customWidth="1"/>
    <col min="4624" max="4624" width="14.85546875" style="68" customWidth="1"/>
    <col min="4625" max="4625" width="14.7109375" style="68" customWidth="1"/>
    <col min="4626" max="4876" width="9.140625" style="68"/>
    <col min="4877" max="4877" width="52.5703125" style="68" customWidth="1"/>
    <col min="4878" max="4878" width="9.140625" style="68"/>
    <col min="4879" max="4879" width="12" style="68" customWidth="1"/>
    <col min="4880" max="4880" width="14.85546875" style="68" customWidth="1"/>
    <col min="4881" max="4881" width="14.7109375" style="68" customWidth="1"/>
    <col min="4882" max="5132" width="9.140625" style="68"/>
    <col min="5133" max="5133" width="52.5703125" style="68" customWidth="1"/>
    <col min="5134" max="5134" width="9.140625" style="68"/>
    <col min="5135" max="5135" width="12" style="68" customWidth="1"/>
    <col min="5136" max="5136" width="14.85546875" style="68" customWidth="1"/>
    <col min="5137" max="5137" width="14.7109375" style="68" customWidth="1"/>
    <col min="5138" max="5388" width="9.140625" style="68"/>
    <col min="5389" max="5389" width="52.5703125" style="68" customWidth="1"/>
    <col min="5390" max="5390" width="9.140625" style="68"/>
    <col min="5391" max="5391" width="12" style="68" customWidth="1"/>
    <col min="5392" max="5392" width="14.85546875" style="68" customWidth="1"/>
    <col min="5393" max="5393" width="14.7109375" style="68" customWidth="1"/>
    <col min="5394" max="5644" width="9.140625" style="68"/>
    <col min="5645" max="5645" width="52.5703125" style="68" customWidth="1"/>
    <col min="5646" max="5646" width="9.140625" style="68"/>
    <col min="5647" max="5647" width="12" style="68" customWidth="1"/>
    <col min="5648" max="5648" width="14.85546875" style="68" customWidth="1"/>
    <col min="5649" max="5649" width="14.7109375" style="68" customWidth="1"/>
    <col min="5650" max="5900" width="9.140625" style="68"/>
    <col min="5901" max="5901" width="52.5703125" style="68" customWidth="1"/>
    <col min="5902" max="5902" width="9.140625" style="68"/>
    <col min="5903" max="5903" width="12" style="68" customWidth="1"/>
    <col min="5904" max="5904" width="14.85546875" style="68" customWidth="1"/>
    <col min="5905" max="5905" width="14.7109375" style="68" customWidth="1"/>
    <col min="5906" max="6156" width="9.140625" style="68"/>
    <col min="6157" max="6157" width="52.5703125" style="68" customWidth="1"/>
    <col min="6158" max="6158" width="9.140625" style="68"/>
    <col min="6159" max="6159" width="12" style="68" customWidth="1"/>
    <col min="6160" max="6160" width="14.85546875" style="68" customWidth="1"/>
    <col min="6161" max="6161" width="14.7109375" style="68" customWidth="1"/>
    <col min="6162" max="6412" width="9.140625" style="68"/>
    <col min="6413" max="6413" width="52.5703125" style="68" customWidth="1"/>
    <col min="6414" max="6414" width="9.140625" style="68"/>
    <col min="6415" max="6415" width="12" style="68" customWidth="1"/>
    <col min="6416" max="6416" width="14.85546875" style="68" customWidth="1"/>
    <col min="6417" max="6417" width="14.7109375" style="68" customWidth="1"/>
    <col min="6418" max="6668" width="9.140625" style="68"/>
    <col min="6669" max="6669" width="52.5703125" style="68" customWidth="1"/>
    <col min="6670" max="6670" width="9.140625" style="68"/>
    <col min="6671" max="6671" width="12" style="68" customWidth="1"/>
    <col min="6672" max="6672" width="14.85546875" style="68" customWidth="1"/>
    <col min="6673" max="6673" width="14.7109375" style="68" customWidth="1"/>
    <col min="6674" max="6924" width="9.140625" style="68"/>
    <col min="6925" max="6925" width="52.5703125" style="68" customWidth="1"/>
    <col min="6926" max="6926" width="9.140625" style="68"/>
    <col min="6927" max="6927" width="12" style="68" customWidth="1"/>
    <col min="6928" max="6928" width="14.85546875" style="68" customWidth="1"/>
    <col min="6929" max="6929" width="14.7109375" style="68" customWidth="1"/>
    <col min="6930" max="7180" width="9.140625" style="68"/>
    <col min="7181" max="7181" width="52.5703125" style="68" customWidth="1"/>
    <col min="7182" max="7182" width="9.140625" style="68"/>
    <col min="7183" max="7183" width="12" style="68" customWidth="1"/>
    <col min="7184" max="7184" width="14.85546875" style="68" customWidth="1"/>
    <col min="7185" max="7185" width="14.7109375" style="68" customWidth="1"/>
    <col min="7186" max="7436" width="9.140625" style="68"/>
    <col min="7437" max="7437" width="52.5703125" style="68" customWidth="1"/>
    <col min="7438" max="7438" width="9.140625" style="68"/>
    <col min="7439" max="7439" width="12" style="68" customWidth="1"/>
    <col min="7440" max="7440" width="14.85546875" style="68" customWidth="1"/>
    <col min="7441" max="7441" width="14.7109375" style="68" customWidth="1"/>
    <col min="7442" max="7692" width="9.140625" style="68"/>
    <col min="7693" max="7693" width="52.5703125" style="68" customWidth="1"/>
    <col min="7694" max="7694" width="9.140625" style="68"/>
    <col min="7695" max="7695" width="12" style="68" customWidth="1"/>
    <col min="7696" max="7696" width="14.85546875" style="68" customWidth="1"/>
    <col min="7697" max="7697" width="14.7109375" style="68" customWidth="1"/>
    <col min="7698" max="7948" width="9.140625" style="68"/>
    <col min="7949" max="7949" width="52.5703125" style="68" customWidth="1"/>
    <col min="7950" max="7950" width="9.140625" style="68"/>
    <col min="7951" max="7951" width="12" style="68" customWidth="1"/>
    <col min="7952" max="7952" width="14.85546875" style="68" customWidth="1"/>
    <col min="7953" max="7953" width="14.7109375" style="68" customWidth="1"/>
    <col min="7954" max="8204" width="9.140625" style="68"/>
    <col min="8205" max="8205" width="52.5703125" style="68" customWidth="1"/>
    <col min="8206" max="8206" width="9.140625" style="68"/>
    <col min="8207" max="8207" width="12" style="68" customWidth="1"/>
    <col min="8208" max="8208" width="14.85546875" style="68" customWidth="1"/>
    <col min="8209" max="8209" width="14.7109375" style="68" customWidth="1"/>
    <col min="8210" max="8460" width="9.140625" style="68"/>
    <col min="8461" max="8461" width="52.5703125" style="68" customWidth="1"/>
    <col min="8462" max="8462" width="9.140625" style="68"/>
    <col min="8463" max="8463" width="12" style="68" customWidth="1"/>
    <col min="8464" max="8464" width="14.85546875" style="68" customWidth="1"/>
    <col min="8465" max="8465" width="14.7109375" style="68" customWidth="1"/>
    <col min="8466" max="8716" width="9.140625" style="68"/>
    <col min="8717" max="8717" width="52.5703125" style="68" customWidth="1"/>
    <col min="8718" max="8718" width="9.140625" style="68"/>
    <col min="8719" max="8719" width="12" style="68" customWidth="1"/>
    <col min="8720" max="8720" width="14.85546875" style="68" customWidth="1"/>
    <col min="8721" max="8721" width="14.7109375" style="68" customWidth="1"/>
    <col min="8722" max="8972" width="9.140625" style="68"/>
    <col min="8973" max="8973" width="52.5703125" style="68" customWidth="1"/>
    <col min="8974" max="8974" width="9.140625" style="68"/>
    <col min="8975" max="8975" width="12" style="68" customWidth="1"/>
    <col min="8976" max="8976" width="14.85546875" style="68" customWidth="1"/>
    <col min="8977" max="8977" width="14.7109375" style="68" customWidth="1"/>
    <col min="8978" max="9228" width="9.140625" style="68"/>
    <col min="9229" max="9229" width="52.5703125" style="68" customWidth="1"/>
    <col min="9230" max="9230" width="9.140625" style="68"/>
    <col min="9231" max="9231" width="12" style="68" customWidth="1"/>
    <col min="9232" max="9232" width="14.85546875" style="68" customWidth="1"/>
    <col min="9233" max="9233" width="14.7109375" style="68" customWidth="1"/>
    <col min="9234" max="9484" width="9.140625" style="68"/>
    <col min="9485" max="9485" width="52.5703125" style="68" customWidth="1"/>
    <col min="9486" max="9486" width="9.140625" style="68"/>
    <col min="9487" max="9487" width="12" style="68" customWidth="1"/>
    <col min="9488" max="9488" width="14.85546875" style="68" customWidth="1"/>
    <col min="9489" max="9489" width="14.7109375" style="68" customWidth="1"/>
    <col min="9490" max="9740" width="9.140625" style="68"/>
    <col min="9741" max="9741" width="52.5703125" style="68" customWidth="1"/>
    <col min="9742" max="9742" width="9.140625" style="68"/>
    <col min="9743" max="9743" width="12" style="68" customWidth="1"/>
    <col min="9744" max="9744" width="14.85546875" style="68" customWidth="1"/>
    <col min="9745" max="9745" width="14.7109375" style="68" customWidth="1"/>
    <col min="9746" max="9996" width="9.140625" style="68"/>
    <col min="9997" max="9997" width="52.5703125" style="68" customWidth="1"/>
    <col min="9998" max="9998" width="9.140625" style="68"/>
    <col min="9999" max="9999" width="12" style="68" customWidth="1"/>
    <col min="10000" max="10000" width="14.85546875" style="68" customWidth="1"/>
    <col min="10001" max="10001" width="14.7109375" style="68" customWidth="1"/>
    <col min="10002" max="10252" width="9.140625" style="68"/>
    <col min="10253" max="10253" width="52.5703125" style="68" customWidth="1"/>
    <col min="10254" max="10254" width="9.140625" style="68"/>
    <col min="10255" max="10255" width="12" style="68" customWidth="1"/>
    <col min="10256" max="10256" width="14.85546875" style="68" customWidth="1"/>
    <col min="10257" max="10257" width="14.7109375" style="68" customWidth="1"/>
    <col min="10258" max="10508" width="9.140625" style="68"/>
    <col min="10509" max="10509" width="52.5703125" style="68" customWidth="1"/>
    <col min="10510" max="10510" width="9.140625" style="68"/>
    <col min="10511" max="10511" width="12" style="68" customWidth="1"/>
    <col min="10512" max="10512" width="14.85546875" style="68" customWidth="1"/>
    <col min="10513" max="10513" width="14.7109375" style="68" customWidth="1"/>
    <col min="10514" max="10764" width="9.140625" style="68"/>
    <col min="10765" max="10765" width="52.5703125" style="68" customWidth="1"/>
    <col min="10766" max="10766" width="9.140625" style="68"/>
    <col min="10767" max="10767" width="12" style="68" customWidth="1"/>
    <col min="10768" max="10768" width="14.85546875" style="68" customWidth="1"/>
    <col min="10769" max="10769" width="14.7109375" style="68" customWidth="1"/>
    <col min="10770" max="11020" width="9.140625" style="68"/>
    <col min="11021" max="11021" width="52.5703125" style="68" customWidth="1"/>
    <col min="11022" max="11022" width="9.140625" style="68"/>
    <col min="11023" max="11023" width="12" style="68" customWidth="1"/>
    <col min="11024" max="11024" width="14.85546875" style="68" customWidth="1"/>
    <col min="11025" max="11025" width="14.7109375" style="68" customWidth="1"/>
    <col min="11026" max="11276" width="9.140625" style="68"/>
    <col min="11277" max="11277" width="52.5703125" style="68" customWidth="1"/>
    <col min="11278" max="11278" width="9.140625" style="68"/>
    <col min="11279" max="11279" width="12" style="68" customWidth="1"/>
    <col min="11280" max="11280" width="14.85546875" style="68" customWidth="1"/>
    <col min="11281" max="11281" width="14.7109375" style="68" customWidth="1"/>
    <col min="11282" max="11532" width="9.140625" style="68"/>
    <col min="11533" max="11533" width="52.5703125" style="68" customWidth="1"/>
    <col min="11534" max="11534" width="9.140625" style="68"/>
    <col min="11535" max="11535" width="12" style="68" customWidth="1"/>
    <col min="11536" max="11536" width="14.85546875" style="68" customWidth="1"/>
    <col min="11537" max="11537" width="14.7109375" style="68" customWidth="1"/>
    <col min="11538" max="11788" width="9.140625" style="68"/>
    <col min="11789" max="11789" width="52.5703125" style="68" customWidth="1"/>
    <col min="11790" max="11790" width="9.140625" style="68"/>
    <col min="11791" max="11791" width="12" style="68" customWidth="1"/>
    <col min="11792" max="11792" width="14.85546875" style="68" customWidth="1"/>
    <col min="11793" max="11793" width="14.7109375" style="68" customWidth="1"/>
    <col min="11794" max="12044" width="9.140625" style="68"/>
    <col min="12045" max="12045" width="52.5703125" style="68" customWidth="1"/>
    <col min="12046" max="12046" width="9.140625" style="68"/>
    <col min="12047" max="12047" width="12" style="68" customWidth="1"/>
    <col min="12048" max="12048" width="14.85546875" style="68" customWidth="1"/>
    <col min="12049" max="12049" width="14.7109375" style="68" customWidth="1"/>
    <col min="12050" max="12300" width="9.140625" style="68"/>
    <col min="12301" max="12301" width="52.5703125" style="68" customWidth="1"/>
    <col min="12302" max="12302" width="9.140625" style="68"/>
    <col min="12303" max="12303" width="12" style="68" customWidth="1"/>
    <col min="12304" max="12304" width="14.85546875" style="68" customWidth="1"/>
    <col min="12305" max="12305" width="14.7109375" style="68" customWidth="1"/>
    <col min="12306" max="12556" width="9.140625" style="68"/>
    <col min="12557" max="12557" width="52.5703125" style="68" customWidth="1"/>
    <col min="12558" max="12558" width="9.140625" style="68"/>
    <col min="12559" max="12559" width="12" style="68" customWidth="1"/>
    <col min="12560" max="12560" width="14.85546875" style="68" customWidth="1"/>
    <col min="12561" max="12561" width="14.7109375" style="68" customWidth="1"/>
    <col min="12562" max="12812" width="9.140625" style="68"/>
    <col min="12813" max="12813" width="52.5703125" style="68" customWidth="1"/>
    <col min="12814" max="12814" width="9.140625" style="68"/>
    <col min="12815" max="12815" width="12" style="68" customWidth="1"/>
    <col min="12816" max="12816" width="14.85546875" style="68" customWidth="1"/>
    <col min="12817" max="12817" width="14.7109375" style="68" customWidth="1"/>
    <col min="12818" max="13068" width="9.140625" style="68"/>
    <col min="13069" max="13069" width="52.5703125" style="68" customWidth="1"/>
    <col min="13070" max="13070" width="9.140625" style="68"/>
    <col min="13071" max="13071" width="12" style="68" customWidth="1"/>
    <col min="13072" max="13072" width="14.85546875" style="68" customWidth="1"/>
    <col min="13073" max="13073" width="14.7109375" style="68" customWidth="1"/>
    <col min="13074" max="13324" width="9.140625" style="68"/>
    <col min="13325" max="13325" width="52.5703125" style="68" customWidth="1"/>
    <col min="13326" max="13326" width="9.140625" style="68"/>
    <col min="13327" max="13327" width="12" style="68" customWidth="1"/>
    <col min="13328" max="13328" width="14.85546875" style="68" customWidth="1"/>
    <col min="13329" max="13329" width="14.7109375" style="68" customWidth="1"/>
    <col min="13330" max="13580" width="9.140625" style="68"/>
    <col min="13581" max="13581" width="52.5703125" style="68" customWidth="1"/>
    <col min="13582" max="13582" width="9.140625" style="68"/>
    <col min="13583" max="13583" width="12" style="68" customWidth="1"/>
    <col min="13584" max="13584" width="14.85546875" style="68" customWidth="1"/>
    <col min="13585" max="13585" width="14.7109375" style="68" customWidth="1"/>
    <col min="13586" max="13836" width="9.140625" style="68"/>
    <col min="13837" max="13837" width="52.5703125" style="68" customWidth="1"/>
    <col min="13838" max="13838" width="9.140625" style="68"/>
    <col min="13839" max="13839" width="12" style="68" customWidth="1"/>
    <col min="13840" max="13840" width="14.85546875" style="68" customWidth="1"/>
    <col min="13841" max="13841" width="14.7109375" style="68" customWidth="1"/>
    <col min="13842" max="14092" width="9.140625" style="68"/>
    <col min="14093" max="14093" width="52.5703125" style="68" customWidth="1"/>
    <col min="14094" max="14094" width="9.140625" style="68"/>
    <col min="14095" max="14095" width="12" style="68" customWidth="1"/>
    <col min="14096" max="14096" width="14.85546875" style="68" customWidth="1"/>
    <col min="14097" max="14097" width="14.7109375" style="68" customWidth="1"/>
    <col min="14098" max="14348" width="9.140625" style="68"/>
    <col min="14349" max="14349" width="52.5703125" style="68" customWidth="1"/>
    <col min="14350" max="14350" width="9.140625" style="68"/>
    <col min="14351" max="14351" width="12" style="68" customWidth="1"/>
    <col min="14352" max="14352" width="14.85546875" style="68" customWidth="1"/>
    <col min="14353" max="14353" width="14.7109375" style="68" customWidth="1"/>
    <col min="14354" max="14604" width="9.140625" style="68"/>
    <col min="14605" max="14605" width="52.5703125" style="68" customWidth="1"/>
    <col min="14606" max="14606" width="9.140625" style="68"/>
    <col min="14607" max="14607" width="12" style="68" customWidth="1"/>
    <col min="14608" max="14608" width="14.85546875" style="68" customWidth="1"/>
    <col min="14609" max="14609" width="14.7109375" style="68" customWidth="1"/>
    <col min="14610" max="14860" width="9.140625" style="68"/>
    <col min="14861" max="14861" width="52.5703125" style="68" customWidth="1"/>
    <col min="14862" max="14862" width="9.140625" style="68"/>
    <col min="14863" max="14863" width="12" style="68" customWidth="1"/>
    <col min="14864" max="14864" width="14.85546875" style="68" customWidth="1"/>
    <col min="14865" max="14865" width="14.7109375" style="68" customWidth="1"/>
    <col min="14866" max="15116" width="9.140625" style="68"/>
    <col min="15117" max="15117" width="52.5703125" style="68" customWidth="1"/>
    <col min="15118" max="15118" width="9.140625" style="68"/>
    <col min="15119" max="15119" width="12" style="68" customWidth="1"/>
    <col min="15120" max="15120" width="14.85546875" style="68" customWidth="1"/>
    <col min="15121" max="15121" width="14.7109375" style="68" customWidth="1"/>
    <col min="15122" max="15372" width="9.140625" style="68"/>
    <col min="15373" max="15373" width="52.5703125" style="68" customWidth="1"/>
    <col min="15374" max="15374" width="9.140625" style="68"/>
    <col min="15375" max="15375" width="12" style="68" customWidth="1"/>
    <col min="15376" max="15376" width="14.85546875" style="68" customWidth="1"/>
    <col min="15377" max="15377" width="14.7109375" style="68" customWidth="1"/>
    <col min="15378" max="15628" width="9.140625" style="68"/>
    <col min="15629" max="15629" width="52.5703125" style="68" customWidth="1"/>
    <col min="15630" max="15630" width="9.140625" style="68"/>
    <col min="15631" max="15631" width="12" style="68" customWidth="1"/>
    <col min="15632" max="15632" width="14.85546875" style="68" customWidth="1"/>
    <col min="15633" max="15633" width="14.7109375" style="68" customWidth="1"/>
    <col min="15634" max="15884" width="9.140625" style="68"/>
    <col min="15885" max="15885" width="52.5703125" style="68" customWidth="1"/>
    <col min="15886" max="15886" width="9.140625" style="68"/>
    <col min="15887" max="15887" width="12" style="68" customWidth="1"/>
    <col min="15888" max="15888" width="14.85546875" style="68" customWidth="1"/>
    <col min="15889" max="15889" width="14.7109375" style="68" customWidth="1"/>
    <col min="15890" max="16140" width="9.140625" style="68"/>
    <col min="16141" max="16141" width="52.5703125" style="68" customWidth="1"/>
    <col min="16142" max="16142" width="9.140625" style="68"/>
    <col min="16143" max="16143" width="12" style="68" customWidth="1"/>
    <col min="16144" max="16144" width="14.85546875" style="68" customWidth="1"/>
    <col min="16145" max="16145" width="14.7109375" style="68" customWidth="1"/>
    <col min="16146" max="16384" width="9.140625" style="68"/>
  </cols>
  <sheetData>
    <row r="1" spans="2:21" x14ac:dyDescent="0.25">
      <c r="E1"/>
      <c r="F1"/>
      <c r="G1"/>
      <c r="H1"/>
      <c r="I1"/>
      <c r="J1"/>
      <c r="K1"/>
      <c r="L1"/>
      <c r="M1"/>
      <c r="N1"/>
      <c r="O1"/>
    </row>
    <row r="2" spans="2:21" ht="23.25" x14ac:dyDescent="0.35">
      <c r="B2" s="127" t="s">
        <v>149</v>
      </c>
      <c r="C2" s="127"/>
      <c r="D2" s="127"/>
      <c r="E2" s="128"/>
      <c r="F2" s="128"/>
      <c r="G2" s="128"/>
      <c r="H2" s="128"/>
      <c r="I2" s="128"/>
      <c r="J2" s="128"/>
      <c r="K2" s="6"/>
      <c r="L2" s="6"/>
      <c r="M2" s="6"/>
      <c r="N2" s="6"/>
      <c r="O2" s="6"/>
    </row>
    <row r="3" spans="2:21" x14ac:dyDescent="0.25">
      <c r="E3"/>
      <c r="F3"/>
      <c r="G3"/>
      <c r="H3"/>
      <c r="I3"/>
      <c r="J3"/>
      <c r="K3"/>
      <c r="L3"/>
      <c r="M3"/>
      <c r="N3"/>
      <c r="O3"/>
    </row>
    <row r="4" spans="2:21" ht="21" x14ac:dyDescent="0.35">
      <c r="B4" s="149" t="s">
        <v>139</v>
      </c>
      <c r="C4" s="149"/>
      <c r="D4" s="149"/>
      <c r="E4" s="128"/>
      <c r="F4"/>
      <c r="G4"/>
      <c r="H4"/>
      <c r="I4"/>
      <c r="J4"/>
      <c r="K4"/>
      <c r="L4" s="62"/>
      <c r="M4" s="62"/>
      <c r="N4" s="62"/>
      <c r="O4" s="62"/>
    </row>
    <row r="5" spans="2:21" ht="18.75" customHeight="1" x14ac:dyDescent="0.3">
      <c r="B5" s="89" t="s">
        <v>138</v>
      </c>
      <c r="C5" s="132" t="s">
        <v>137</v>
      </c>
      <c r="D5" s="133"/>
      <c r="E5" s="133"/>
      <c r="F5" s="133"/>
      <c r="G5" s="133"/>
      <c r="H5" s="133"/>
      <c r="I5" s="133"/>
      <c r="J5" s="134"/>
      <c r="K5" s="77"/>
      <c r="L5" s="77"/>
      <c r="M5" s="77"/>
      <c r="N5" s="77"/>
      <c r="O5" s="77"/>
    </row>
    <row r="6" spans="2:21" ht="18.75" x14ac:dyDescent="0.3">
      <c r="B6" s="89" t="s">
        <v>136</v>
      </c>
      <c r="C6" s="132" t="s">
        <v>135</v>
      </c>
      <c r="D6" s="133"/>
      <c r="E6" s="133"/>
      <c r="F6" s="133"/>
      <c r="G6" s="133"/>
      <c r="H6" s="133"/>
      <c r="I6" s="133"/>
      <c r="J6" s="134"/>
      <c r="K6" s="77"/>
      <c r="L6" s="77"/>
      <c r="M6" s="77"/>
      <c r="N6" s="77"/>
      <c r="O6" s="77"/>
    </row>
    <row r="7" spans="2:21" ht="37.5" customHeight="1" x14ac:dyDescent="0.25">
      <c r="B7" s="89" t="s">
        <v>134</v>
      </c>
      <c r="C7" s="135" t="s">
        <v>133</v>
      </c>
      <c r="D7" s="136"/>
      <c r="E7" s="136"/>
      <c r="F7" s="136"/>
      <c r="G7" s="136"/>
      <c r="H7" s="136"/>
      <c r="I7" s="136"/>
      <c r="J7" s="137"/>
      <c r="K7" s="63"/>
      <c r="L7" s="63"/>
      <c r="M7" s="63"/>
      <c r="N7" s="63"/>
      <c r="O7" s="63"/>
    </row>
    <row r="8" spans="2:21" ht="30.75" customHeight="1" x14ac:dyDescent="0.25">
      <c r="B8" s="89" t="s">
        <v>132</v>
      </c>
      <c r="C8" s="135" t="s">
        <v>141</v>
      </c>
      <c r="D8" s="136"/>
      <c r="E8" s="136"/>
      <c r="F8" s="136"/>
      <c r="G8" s="136"/>
      <c r="H8" s="136"/>
      <c r="I8" s="136"/>
      <c r="J8" s="137"/>
      <c r="K8" s="63"/>
      <c r="L8" s="63"/>
      <c r="M8" s="63"/>
      <c r="N8" s="63"/>
      <c r="O8" s="63"/>
    </row>
    <row r="9" spans="2:21" ht="98.25" customHeight="1" x14ac:dyDescent="0.25">
      <c r="B9" s="89" t="s">
        <v>131</v>
      </c>
      <c r="C9" s="138" t="s">
        <v>147</v>
      </c>
      <c r="D9" s="139"/>
      <c r="E9" s="139"/>
      <c r="F9" s="139"/>
      <c r="G9" s="139"/>
      <c r="H9" s="139"/>
      <c r="I9" s="139"/>
      <c r="J9" s="140"/>
      <c r="K9" s="63"/>
      <c r="L9" s="63"/>
      <c r="M9" s="63"/>
      <c r="N9" s="63"/>
      <c r="O9" s="63"/>
    </row>
    <row r="10" spans="2:21" s="75" customFormat="1" ht="35.1" customHeight="1" x14ac:dyDescent="0.25">
      <c r="B10" s="90" t="s">
        <v>140</v>
      </c>
      <c r="C10" s="135" t="s">
        <v>150</v>
      </c>
      <c r="D10" s="136"/>
      <c r="E10" s="136"/>
      <c r="F10" s="136"/>
      <c r="G10" s="136"/>
      <c r="H10" s="136"/>
      <c r="I10" s="136"/>
      <c r="J10" s="137"/>
      <c r="K10" s="63"/>
      <c r="L10" s="63"/>
      <c r="M10" s="63"/>
      <c r="N10" s="63"/>
      <c r="O10" s="63"/>
      <c r="T10" s="76"/>
      <c r="U10" s="76"/>
    </row>
    <row r="11" spans="2:21" ht="18.75" x14ac:dyDescent="0.3">
      <c r="E11" s="7"/>
      <c r="F11" s="63"/>
      <c r="G11" s="63"/>
      <c r="H11" s="63"/>
      <c r="I11" s="63"/>
      <c r="J11" s="63"/>
      <c r="K11" s="63"/>
      <c r="L11" s="63"/>
      <c r="M11" s="63"/>
      <c r="N11" s="63"/>
      <c r="O11" s="63"/>
    </row>
    <row r="12" spans="2:21" ht="24.95" customHeight="1" x14ac:dyDescent="0.3">
      <c r="B12" s="129" t="s">
        <v>130</v>
      </c>
      <c r="C12" s="129"/>
      <c r="D12" s="129"/>
      <c r="E12" s="130"/>
      <c r="F12" s="130"/>
      <c r="G12" s="130"/>
      <c r="H12" s="130"/>
      <c r="I12" s="130"/>
      <c r="J12" s="131"/>
      <c r="K12" s="131"/>
      <c r="L12" s="7"/>
      <c r="M12" s="7"/>
      <c r="N12" s="7"/>
      <c r="O12" s="7"/>
    </row>
    <row r="13" spans="2:21" x14ac:dyDescent="0.25">
      <c r="B13" s="150" t="s">
        <v>129</v>
      </c>
      <c r="C13" s="150"/>
      <c r="D13" s="150"/>
      <c r="E13" s="151"/>
      <c r="F13" s="150" t="s">
        <v>128</v>
      </c>
      <c r="G13" s="118"/>
      <c r="H13" s="118"/>
      <c r="I13" s="118"/>
      <c r="J13" s="118"/>
      <c r="K13" s="118"/>
      <c r="L13" s="69"/>
      <c r="T13" s="68"/>
      <c r="U13" s="68"/>
    </row>
    <row r="14" spans="2:21" x14ac:dyDescent="0.25">
      <c r="B14" s="148" t="s">
        <v>127</v>
      </c>
      <c r="C14" s="148"/>
      <c r="D14" s="148"/>
      <c r="E14" s="118"/>
      <c r="F14" s="118" t="s">
        <v>126</v>
      </c>
      <c r="G14" s="118"/>
      <c r="H14" s="118"/>
      <c r="I14" s="118"/>
      <c r="J14" s="118"/>
      <c r="K14" s="118"/>
      <c r="L14" s="69"/>
      <c r="T14" s="68"/>
      <c r="U14" s="68"/>
    </row>
    <row r="15" spans="2:21" x14ac:dyDescent="0.25">
      <c r="B15" s="148" t="s">
        <v>125</v>
      </c>
      <c r="C15" s="148"/>
      <c r="D15" s="148"/>
      <c r="E15" s="118"/>
      <c r="F15" s="118" t="s">
        <v>124</v>
      </c>
      <c r="G15" s="118"/>
      <c r="H15" s="118"/>
      <c r="I15" s="118"/>
      <c r="J15" s="118"/>
      <c r="K15" s="118"/>
      <c r="L15" s="69"/>
      <c r="T15" s="68"/>
      <c r="U15" s="68"/>
    </row>
    <row r="16" spans="2:21" x14ac:dyDescent="0.25">
      <c r="B16" s="148" t="s">
        <v>123</v>
      </c>
      <c r="C16" s="148"/>
      <c r="D16" s="148"/>
      <c r="E16" s="118"/>
      <c r="F16" s="118" t="s">
        <v>41</v>
      </c>
      <c r="G16" s="118"/>
      <c r="H16" s="118"/>
      <c r="I16" s="118"/>
      <c r="J16" s="118"/>
      <c r="K16" s="118"/>
      <c r="L16" s="69"/>
      <c r="T16" s="68"/>
      <c r="U16" s="68"/>
    </row>
    <row r="17" spans="2:25" x14ac:dyDescent="0.25">
      <c r="B17" s="148" t="s">
        <v>122</v>
      </c>
      <c r="C17" s="148"/>
      <c r="D17" s="148"/>
      <c r="E17" s="118"/>
      <c r="F17" s="118" t="s">
        <v>121</v>
      </c>
      <c r="G17" s="118"/>
      <c r="H17" s="118"/>
      <c r="I17" s="118"/>
      <c r="J17" s="118"/>
      <c r="K17" s="118"/>
      <c r="L17" s="69"/>
      <c r="T17" s="68"/>
      <c r="U17" s="68"/>
    </row>
    <row r="18" spans="2:25" x14ac:dyDescent="0.25">
      <c r="B18" s="148" t="s">
        <v>120</v>
      </c>
      <c r="C18" s="148"/>
      <c r="D18" s="148"/>
      <c r="E18" s="118"/>
      <c r="F18" s="118" t="s">
        <v>37</v>
      </c>
      <c r="G18" s="118"/>
      <c r="H18" s="118"/>
      <c r="I18" s="118"/>
      <c r="J18" s="118"/>
      <c r="K18" s="118"/>
      <c r="L18" s="69"/>
      <c r="T18" s="68"/>
      <c r="U18" s="68"/>
    </row>
    <row r="19" spans="2:25" x14ac:dyDescent="0.25">
      <c r="B19" s="148" t="s">
        <v>119</v>
      </c>
      <c r="C19" s="148"/>
      <c r="D19" s="148"/>
      <c r="E19" s="118"/>
      <c r="F19" s="118" t="s">
        <v>42</v>
      </c>
      <c r="G19" s="118"/>
      <c r="H19" s="118"/>
      <c r="I19" s="118"/>
      <c r="J19" s="118"/>
      <c r="K19" s="118"/>
      <c r="L19" s="69"/>
      <c r="T19" s="68"/>
      <c r="U19" s="68"/>
    </row>
    <row r="20" spans="2:25" x14ac:dyDescent="0.25">
      <c r="B20" s="146" t="s">
        <v>142</v>
      </c>
      <c r="C20" s="116"/>
      <c r="D20" s="116"/>
      <c r="E20" s="147"/>
      <c r="F20" s="143" t="s">
        <v>34</v>
      </c>
      <c r="G20" s="144"/>
      <c r="H20" s="144"/>
      <c r="I20" s="144"/>
      <c r="J20" s="144"/>
      <c r="K20" s="145"/>
      <c r="L20" s="69"/>
      <c r="T20" s="68"/>
      <c r="U20" s="68"/>
    </row>
    <row r="21" spans="2:25" x14ac:dyDescent="0.25">
      <c r="B21" s="146" t="s">
        <v>143</v>
      </c>
      <c r="C21" s="116"/>
      <c r="D21" s="116"/>
      <c r="E21" s="147"/>
      <c r="F21" s="143" t="s">
        <v>38</v>
      </c>
      <c r="G21" s="144"/>
      <c r="H21" s="144"/>
      <c r="I21" s="144"/>
      <c r="J21" s="144"/>
      <c r="K21" s="145"/>
      <c r="L21" s="69"/>
      <c r="T21" s="68"/>
      <c r="U21" s="68"/>
    </row>
    <row r="22" spans="2:25" x14ac:dyDescent="0.25">
      <c r="B22" s="148" t="s">
        <v>118</v>
      </c>
      <c r="C22" s="148"/>
      <c r="D22" s="148"/>
      <c r="E22" s="118"/>
      <c r="F22" s="118" t="s">
        <v>35</v>
      </c>
      <c r="G22" s="118"/>
      <c r="H22" s="118"/>
      <c r="I22" s="118"/>
      <c r="J22" s="118"/>
      <c r="K22" s="118"/>
      <c r="L22" s="69"/>
      <c r="T22" s="68"/>
      <c r="U22" s="68"/>
    </row>
    <row r="23" spans="2:25" x14ac:dyDescent="0.25">
      <c r="B23" s="146" t="s">
        <v>144</v>
      </c>
      <c r="C23" s="116"/>
      <c r="D23" s="116"/>
      <c r="E23" s="147"/>
      <c r="F23" s="143" t="s">
        <v>77</v>
      </c>
      <c r="G23" s="144"/>
      <c r="H23" s="144"/>
      <c r="I23" s="144"/>
      <c r="J23" s="144"/>
      <c r="K23" s="145"/>
      <c r="L23" s="69"/>
      <c r="T23" s="68"/>
      <c r="U23" s="68"/>
    </row>
    <row r="24" spans="2:25" x14ac:dyDescent="0.25">
      <c r="B24" s="148" t="s">
        <v>117</v>
      </c>
      <c r="C24" s="148"/>
      <c r="D24" s="148"/>
      <c r="E24" s="118"/>
      <c r="F24" s="118" t="s">
        <v>36</v>
      </c>
      <c r="G24" s="118"/>
      <c r="H24" s="118"/>
      <c r="I24" s="118"/>
      <c r="J24" s="118"/>
      <c r="K24" s="118"/>
      <c r="L24" s="69"/>
      <c r="T24" s="68"/>
      <c r="U24" s="68"/>
    </row>
    <row r="25" spans="2:25" x14ac:dyDescent="0.25">
      <c r="B25" s="148" t="s">
        <v>116</v>
      </c>
      <c r="C25" s="148"/>
      <c r="D25" s="148"/>
      <c r="E25" s="118"/>
      <c r="F25" s="118" t="s">
        <v>33</v>
      </c>
      <c r="G25" s="118"/>
      <c r="H25" s="118"/>
      <c r="I25" s="118"/>
      <c r="J25" s="118"/>
      <c r="K25" s="118"/>
      <c r="L25" s="69"/>
      <c r="T25" s="68"/>
      <c r="U25" s="68"/>
    </row>
    <row r="26" spans="2:25" x14ac:dyDescent="0.25">
      <c r="B26" s="146" t="s">
        <v>145</v>
      </c>
      <c r="C26" s="116"/>
      <c r="D26" s="116"/>
      <c r="E26" s="147"/>
      <c r="F26" s="143" t="s">
        <v>39</v>
      </c>
      <c r="G26" s="144"/>
      <c r="H26" s="144"/>
      <c r="I26" s="144"/>
      <c r="J26" s="144"/>
      <c r="K26" s="145"/>
      <c r="L26" s="69"/>
      <c r="T26" s="68"/>
      <c r="U26" s="68"/>
    </row>
    <row r="27" spans="2:25" x14ac:dyDescent="0.25">
      <c r="B27" s="146" t="s">
        <v>146</v>
      </c>
      <c r="C27" s="116"/>
      <c r="D27" s="116"/>
      <c r="E27" s="147"/>
      <c r="F27" s="143" t="s">
        <v>40</v>
      </c>
      <c r="G27" s="144"/>
      <c r="H27" s="144"/>
      <c r="I27" s="144"/>
      <c r="J27" s="144"/>
      <c r="K27" s="145"/>
      <c r="L27" s="69"/>
      <c r="T27" s="68"/>
      <c r="U27" s="68"/>
    </row>
    <row r="28" spans="2:25" x14ac:dyDescent="0.25">
      <c r="B28" s="148" t="s">
        <v>148</v>
      </c>
      <c r="C28" s="148"/>
      <c r="D28" s="148"/>
      <c r="E28" s="118"/>
      <c r="F28" s="118" t="s">
        <v>43</v>
      </c>
      <c r="G28" s="118"/>
      <c r="H28" s="118"/>
      <c r="I28" s="118"/>
      <c r="J28" s="118"/>
      <c r="K28" s="118"/>
      <c r="L28" s="69"/>
      <c r="T28" s="68"/>
      <c r="U28" s="68"/>
    </row>
    <row r="29" spans="2:25" ht="28.5" customHeight="1" x14ac:dyDescent="0.25">
      <c r="B29" s="74"/>
      <c r="C29" s="74"/>
      <c r="D29" s="74"/>
      <c r="E29" s="66"/>
      <c r="F29" s="66"/>
      <c r="G29" s="67"/>
      <c r="H29" s="66"/>
      <c r="I29" s="66"/>
      <c r="J29" s="66"/>
      <c r="K29" s="66"/>
      <c r="L29" s="66"/>
      <c r="M29" s="66"/>
      <c r="N29" s="66"/>
      <c r="O29" s="65"/>
    </row>
    <row r="30" spans="2:25" ht="18.75" customHeight="1" x14ac:dyDescent="0.35">
      <c r="B30" s="141" t="s">
        <v>115</v>
      </c>
      <c r="C30" s="141"/>
      <c r="D30" s="141"/>
      <c r="E30" s="141"/>
      <c r="F30"/>
      <c r="G30"/>
      <c r="H30"/>
      <c r="I30"/>
      <c r="J30"/>
      <c r="K30"/>
      <c r="L30"/>
      <c r="M30"/>
      <c r="N30"/>
      <c r="O30"/>
    </row>
    <row r="31" spans="2:25" s="71" customFormat="1" ht="24.95" customHeight="1" thickBot="1" x14ac:dyDescent="0.3">
      <c r="B31" s="142" t="s">
        <v>114</v>
      </c>
      <c r="C31" s="142"/>
      <c r="D31" s="142"/>
      <c r="E31" s="142"/>
      <c r="F31" s="142"/>
      <c r="G31" s="142"/>
      <c r="H31" s="142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2"/>
      <c r="U31" s="72"/>
    </row>
    <row r="32" spans="2:25" ht="51.75" customHeight="1" thickBot="1" x14ac:dyDescent="0.3">
      <c r="B32" s="121" t="s">
        <v>0</v>
      </c>
      <c r="C32" s="122"/>
      <c r="D32" s="123"/>
      <c r="E32" s="11" t="s">
        <v>1</v>
      </c>
      <c r="F32" s="11" t="s">
        <v>2</v>
      </c>
      <c r="G32" s="11" t="s">
        <v>3</v>
      </c>
      <c r="H32" s="11" t="s">
        <v>11</v>
      </c>
      <c r="I32" s="1" t="s">
        <v>10</v>
      </c>
      <c r="J32" s="29" t="s">
        <v>60</v>
      </c>
      <c r="K32" s="11" t="s">
        <v>13</v>
      </c>
      <c r="L32" s="11" t="s">
        <v>5</v>
      </c>
      <c r="M32" s="11" t="s">
        <v>8</v>
      </c>
      <c r="N32" s="11" t="s">
        <v>6</v>
      </c>
      <c r="O32" s="11" t="s">
        <v>76</v>
      </c>
      <c r="P32" s="11" t="s">
        <v>7</v>
      </c>
      <c r="Q32" s="11" t="s">
        <v>4</v>
      </c>
      <c r="R32" s="11" t="s">
        <v>9</v>
      </c>
      <c r="S32" s="11" t="s">
        <v>12</v>
      </c>
      <c r="T32" s="18" t="s">
        <v>14</v>
      </c>
      <c r="U32" s="11" t="s">
        <v>15</v>
      </c>
      <c r="V32" s="1" t="s">
        <v>106</v>
      </c>
      <c r="W32" s="11" t="s">
        <v>107</v>
      </c>
      <c r="X32" s="11" t="s">
        <v>109</v>
      </c>
      <c r="Y32" s="11" t="s">
        <v>108</v>
      </c>
    </row>
    <row r="33" spans="2:25" ht="15" customHeight="1" x14ac:dyDescent="0.25">
      <c r="B33" s="124" t="s">
        <v>17</v>
      </c>
      <c r="C33" s="125"/>
      <c r="D33" s="126"/>
      <c r="E33" s="48"/>
      <c r="F33" s="49"/>
      <c r="G33" s="50"/>
      <c r="H33" s="49"/>
      <c r="I33" s="51"/>
      <c r="J33" s="52"/>
      <c r="K33" s="49"/>
      <c r="L33" s="49"/>
      <c r="M33" s="49"/>
      <c r="N33" s="49"/>
      <c r="O33" s="49"/>
      <c r="P33" s="49"/>
      <c r="Q33" s="49"/>
      <c r="R33" s="49"/>
      <c r="S33" s="49"/>
      <c r="T33" s="53"/>
      <c r="U33" s="49"/>
      <c r="V33" s="49"/>
      <c r="W33" s="49"/>
      <c r="X33" s="54"/>
      <c r="Y33" s="54"/>
    </row>
    <row r="34" spans="2:25" ht="15" customHeight="1" x14ac:dyDescent="0.25">
      <c r="B34" s="112" t="s">
        <v>44</v>
      </c>
      <c r="C34" s="113"/>
      <c r="D34" s="114"/>
      <c r="E34" s="13" t="s">
        <v>18</v>
      </c>
      <c r="F34" s="4"/>
      <c r="G34" s="24">
        <v>4</v>
      </c>
      <c r="H34" s="4"/>
      <c r="I34" s="2">
        <v>2</v>
      </c>
      <c r="J34" s="22">
        <v>10</v>
      </c>
      <c r="K34" s="24"/>
      <c r="L34" s="4"/>
      <c r="M34" s="4"/>
      <c r="N34" s="24"/>
      <c r="O34" s="24"/>
      <c r="P34" s="4"/>
      <c r="Q34" s="4"/>
      <c r="R34" s="24"/>
      <c r="S34" s="4"/>
      <c r="T34" s="43"/>
      <c r="U34" s="4">
        <f t="shared" ref="U34:U56" si="0">SUM(F34:T34)</f>
        <v>16</v>
      </c>
      <c r="V34" s="36"/>
      <c r="W34" s="36">
        <f t="shared" ref="W34:W93" si="1">SUM(U34*V34)</f>
        <v>0</v>
      </c>
      <c r="X34" s="41">
        <f>V34*1.21</f>
        <v>0</v>
      </c>
      <c r="Y34" s="38">
        <f>U34*X34</f>
        <v>0</v>
      </c>
    </row>
    <row r="35" spans="2:25" ht="15" customHeight="1" x14ac:dyDescent="0.25">
      <c r="B35" s="86" t="s">
        <v>45</v>
      </c>
      <c r="C35" s="88"/>
      <c r="D35" s="87"/>
      <c r="E35" s="13" t="s">
        <v>18</v>
      </c>
      <c r="F35" s="4"/>
      <c r="G35" s="24">
        <v>3</v>
      </c>
      <c r="H35" s="4"/>
      <c r="I35" s="2"/>
      <c r="J35" s="22">
        <v>4</v>
      </c>
      <c r="K35" s="24"/>
      <c r="L35" s="4"/>
      <c r="M35" s="4"/>
      <c r="N35" s="24"/>
      <c r="O35" s="24"/>
      <c r="P35" s="4">
        <v>2</v>
      </c>
      <c r="Q35" s="4"/>
      <c r="R35" s="24"/>
      <c r="S35" s="4"/>
      <c r="T35" s="43"/>
      <c r="U35" s="4">
        <f t="shared" si="0"/>
        <v>9</v>
      </c>
      <c r="V35" s="36"/>
      <c r="W35" s="36">
        <f t="shared" si="1"/>
        <v>0</v>
      </c>
      <c r="X35" s="41">
        <f t="shared" ref="X35:X66" si="2">V35*1.21</f>
        <v>0</v>
      </c>
      <c r="Y35" s="38">
        <f t="shared" ref="Y35:Y66" si="3">U35*X35</f>
        <v>0</v>
      </c>
    </row>
    <row r="36" spans="2:25" ht="15" customHeight="1" x14ac:dyDescent="0.25">
      <c r="B36" s="91" t="s">
        <v>46</v>
      </c>
      <c r="C36" s="92"/>
      <c r="D36" s="93"/>
      <c r="E36" s="14" t="s">
        <v>18</v>
      </c>
      <c r="F36" s="5"/>
      <c r="G36" s="24">
        <v>8</v>
      </c>
      <c r="H36" s="5">
        <v>8</v>
      </c>
      <c r="I36" s="5"/>
      <c r="J36" s="22">
        <v>10</v>
      </c>
      <c r="K36" s="24"/>
      <c r="L36" s="5">
        <v>5</v>
      </c>
      <c r="M36" s="5">
        <v>4</v>
      </c>
      <c r="N36" s="24">
        <v>1</v>
      </c>
      <c r="O36" s="24"/>
      <c r="P36" s="5">
        <v>2</v>
      </c>
      <c r="Q36" s="5"/>
      <c r="R36" s="24">
        <v>2</v>
      </c>
      <c r="S36" s="5"/>
      <c r="T36" s="44"/>
      <c r="U36" s="5">
        <f t="shared" si="0"/>
        <v>40</v>
      </c>
      <c r="V36" s="36"/>
      <c r="W36" s="36">
        <f t="shared" si="1"/>
        <v>0</v>
      </c>
      <c r="X36" s="41">
        <f t="shared" si="2"/>
        <v>0</v>
      </c>
      <c r="Y36" s="38">
        <f t="shared" si="3"/>
        <v>0</v>
      </c>
    </row>
    <row r="37" spans="2:25" ht="15" customHeight="1" x14ac:dyDescent="0.25">
      <c r="B37" s="91" t="s">
        <v>47</v>
      </c>
      <c r="C37" s="92"/>
      <c r="D37" s="93"/>
      <c r="E37" s="14" t="s">
        <v>18</v>
      </c>
      <c r="F37" s="5"/>
      <c r="G37" s="24"/>
      <c r="H37" s="5"/>
      <c r="I37" s="5"/>
      <c r="J37" s="22">
        <v>5</v>
      </c>
      <c r="K37" s="24"/>
      <c r="L37" s="5"/>
      <c r="M37" s="5"/>
      <c r="N37" s="24"/>
      <c r="O37" s="24"/>
      <c r="P37" s="5"/>
      <c r="Q37" s="5"/>
      <c r="R37" s="24"/>
      <c r="S37" s="5"/>
      <c r="T37" s="44"/>
      <c r="U37" s="5">
        <f t="shared" si="0"/>
        <v>5</v>
      </c>
      <c r="V37" s="36"/>
      <c r="W37" s="36">
        <f t="shared" si="1"/>
        <v>0</v>
      </c>
      <c r="X37" s="41">
        <f t="shared" si="2"/>
        <v>0</v>
      </c>
      <c r="Y37" s="38">
        <f t="shared" si="3"/>
        <v>0</v>
      </c>
    </row>
    <row r="38" spans="2:25" ht="15" customHeight="1" x14ac:dyDescent="0.25">
      <c r="B38" s="78" t="s">
        <v>90</v>
      </c>
      <c r="C38" s="78"/>
      <c r="D38" s="78"/>
      <c r="E38" s="13" t="s">
        <v>18</v>
      </c>
      <c r="F38" s="4"/>
      <c r="G38" s="24"/>
      <c r="H38" s="4"/>
      <c r="I38" s="2"/>
      <c r="J38" s="22">
        <v>1</v>
      </c>
      <c r="K38" s="24"/>
      <c r="L38" s="4">
        <v>1</v>
      </c>
      <c r="M38" s="4"/>
      <c r="N38" s="24"/>
      <c r="O38" s="24"/>
      <c r="P38" s="4"/>
      <c r="Q38" s="4"/>
      <c r="R38" s="24"/>
      <c r="S38" s="4"/>
      <c r="T38" s="43"/>
      <c r="U38" s="4">
        <f t="shared" si="0"/>
        <v>2</v>
      </c>
      <c r="V38" s="36"/>
      <c r="W38" s="36">
        <f t="shared" si="1"/>
        <v>0</v>
      </c>
      <c r="X38" s="41">
        <f t="shared" si="2"/>
        <v>0</v>
      </c>
      <c r="Y38" s="38">
        <f t="shared" si="3"/>
        <v>0</v>
      </c>
    </row>
    <row r="39" spans="2:25" ht="15" customHeight="1" x14ac:dyDescent="0.25">
      <c r="B39" s="112" t="s">
        <v>91</v>
      </c>
      <c r="C39" s="113"/>
      <c r="D39" s="114"/>
      <c r="E39" s="13" t="s">
        <v>18</v>
      </c>
      <c r="F39" s="4">
        <v>5</v>
      </c>
      <c r="G39" s="24">
        <v>8</v>
      </c>
      <c r="H39" s="4">
        <v>1</v>
      </c>
      <c r="I39" s="2"/>
      <c r="J39" s="22">
        <v>3</v>
      </c>
      <c r="K39" s="24">
        <v>3</v>
      </c>
      <c r="L39" s="4"/>
      <c r="M39" s="4"/>
      <c r="N39" s="24">
        <v>1</v>
      </c>
      <c r="O39" s="24"/>
      <c r="P39" s="4"/>
      <c r="Q39" s="4"/>
      <c r="R39" s="24"/>
      <c r="S39" s="4"/>
      <c r="T39" s="43"/>
      <c r="U39" s="4">
        <f t="shared" si="0"/>
        <v>21</v>
      </c>
      <c r="V39" s="36"/>
      <c r="W39" s="36">
        <f t="shared" si="1"/>
        <v>0</v>
      </c>
      <c r="X39" s="41">
        <f t="shared" si="2"/>
        <v>0</v>
      </c>
      <c r="Y39" s="38">
        <f t="shared" si="3"/>
        <v>0</v>
      </c>
    </row>
    <row r="40" spans="2:25" ht="15" customHeight="1" x14ac:dyDescent="0.25">
      <c r="B40" s="78" t="s">
        <v>48</v>
      </c>
      <c r="C40" s="78"/>
      <c r="D40" s="78"/>
      <c r="E40" s="13" t="s">
        <v>18</v>
      </c>
      <c r="F40" s="4"/>
      <c r="G40" s="24">
        <v>2</v>
      </c>
      <c r="H40" s="4"/>
      <c r="I40" s="2">
        <v>5</v>
      </c>
      <c r="J40" s="22">
        <v>10</v>
      </c>
      <c r="K40" s="24"/>
      <c r="L40" s="4"/>
      <c r="M40" s="4"/>
      <c r="N40" s="24">
        <v>3</v>
      </c>
      <c r="O40" s="24">
        <v>3</v>
      </c>
      <c r="P40" s="4"/>
      <c r="Q40" s="4"/>
      <c r="R40" s="24">
        <v>3</v>
      </c>
      <c r="S40" s="4">
        <v>6</v>
      </c>
      <c r="T40" s="43">
        <v>2</v>
      </c>
      <c r="U40" s="4">
        <f t="shared" si="0"/>
        <v>34</v>
      </c>
      <c r="V40" s="36"/>
      <c r="W40" s="36">
        <f t="shared" si="1"/>
        <v>0</v>
      </c>
      <c r="X40" s="41">
        <f t="shared" si="2"/>
        <v>0</v>
      </c>
      <c r="Y40" s="38">
        <f t="shared" si="3"/>
        <v>0</v>
      </c>
    </row>
    <row r="41" spans="2:25" ht="15" customHeight="1" x14ac:dyDescent="0.25">
      <c r="B41" s="78" t="s">
        <v>97</v>
      </c>
      <c r="C41" s="78"/>
      <c r="D41" s="78"/>
      <c r="E41" s="13" t="s">
        <v>20</v>
      </c>
      <c r="F41" s="4">
        <v>5</v>
      </c>
      <c r="G41" s="24">
        <v>12</v>
      </c>
      <c r="H41" s="4"/>
      <c r="I41" s="2"/>
      <c r="J41" s="22">
        <v>1</v>
      </c>
      <c r="K41" s="24"/>
      <c r="L41" s="4"/>
      <c r="M41" s="4"/>
      <c r="N41" s="24">
        <v>1</v>
      </c>
      <c r="O41" s="24"/>
      <c r="P41" s="4"/>
      <c r="Q41" s="4"/>
      <c r="R41" s="24"/>
      <c r="S41" s="4"/>
      <c r="T41" s="43"/>
      <c r="U41" s="4">
        <f t="shared" si="0"/>
        <v>19</v>
      </c>
      <c r="V41" s="36"/>
      <c r="W41" s="36">
        <f t="shared" si="1"/>
        <v>0</v>
      </c>
      <c r="X41" s="41">
        <f t="shared" si="2"/>
        <v>0</v>
      </c>
      <c r="Y41" s="38">
        <f t="shared" si="3"/>
        <v>0</v>
      </c>
    </row>
    <row r="42" spans="2:25" ht="15" customHeight="1" x14ac:dyDescent="0.25">
      <c r="B42" s="78" t="s">
        <v>92</v>
      </c>
      <c r="C42" s="78"/>
      <c r="D42" s="78"/>
      <c r="E42" s="13" t="s">
        <v>18</v>
      </c>
      <c r="F42" s="4"/>
      <c r="G42" s="24">
        <v>1</v>
      </c>
      <c r="H42" s="4"/>
      <c r="I42" s="2"/>
      <c r="J42" s="22">
        <v>1</v>
      </c>
      <c r="K42" s="24"/>
      <c r="L42" s="4"/>
      <c r="M42" s="4"/>
      <c r="N42" s="24"/>
      <c r="O42" s="24"/>
      <c r="P42" s="4"/>
      <c r="Q42" s="4"/>
      <c r="R42" s="24"/>
      <c r="S42" s="4"/>
      <c r="T42" s="43"/>
      <c r="U42" s="4">
        <f t="shared" si="0"/>
        <v>2</v>
      </c>
      <c r="V42" s="36"/>
      <c r="W42" s="36">
        <f t="shared" si="1"/>
        <v>0</v>
      </c>
      <c r="X42" s="41">
        <f t="shared" si="2"/>
        <v>0</v>
      </c>
      <c r="Y42" s="38">
        <f t="shared" si="3"/>
        <v>0</v>
      </c>
    </row>
    <row r="43" spans="2:25" ht="15" customHeight="1" x14ac:dyDescent="0.25">
      <c r="B43" s="78" t="s">
        <v>49</v>
      </c>
      <c r="C43" s="78"/>
      <c r="D43" s="78"/>
      <c r="E43" s="13" t="s">
        <v>18</v>
      </c>
      <c r="F43" s="4"/>
      <c r="G43" s="24">
        <v>4</v>
      </c>
      <c r="H43" s="4"/>
      <c r="I43" s="2"/>
      <c r="J43" s="22">
        <v>5</v>
      </c>
      <c r="K43" s="24"/>
      <c r="L43" s="4">
        <v>5</v>
      </c>
      <c r="M43" s="4"/>
      <c r="N43" s="24"/>
      <c r="O43" s="24"/>
      <c r="P43" s="4"/>
      <c r="Q43" s="4"/>
      <c r="R43" s="24"/>
      <c r="S43" s="4">
        <v>3</v>
      </c>
      <c r="T43" s="43"/>
      <c r="U43" s="4">
        <f t="shared" si="0"/>
        <v>17</v>
      </c>
      <c r="V43" s="36"/>
      <c r="W43" s="36">
        <f t="shared" si="1"/>
        <v>0</v>
      </c>
      <c r="X43" s="41">
        <f t="shared" si="2"/>
        <v>0</v>
      </c>
      <c r="Y43" s="38">
        <f t="shared" si="3"/>
        <v>0</v>
      </c>
    </row>
    <row r="44" spans="2:25" ht="15" customHeight="1" x14ac:dyDescent="0.25">
      <c r="B44" s="91" t="s">
        <v>67</v>
      </c>
      <c r="C44" s="92"/>
      <c r="D44" s="93"/>
      <c r="E44" s="13" t="s">
        <v>18</v>
      </c>
      <c r="F44" s="4"/>
      <c r="G44" s="24"/>
      <c r="H44" s="4"/>
      <c r="I44" s="2"/>
      <c r="J44" s="22"/>
      <c r="K44" s="24"/>
      <c r="L44" s="4"/>
      <c r="M44" s="4"/>
      <c r="N44" s="24"/>
      <c r="O44" s="24"/>
      <c r="P44" s="4"/>
      <c r="Q44" s="4"/>
      <c r="R44" s="24"/>
      <c r="S44" s="4"/>
      <c r="T44" s="43"/>
      <c r="U44" s="4">
        <f t="shared" si="0"/>
        <v>0</v>
      </c>
      <c r="V44" s="36"/>
      <c r="W44" s="36">
        <f t="shared" si="1"/>
        <v>0</v>
      </c>
      <c r="X44" s="41">
        <f t="shared" si="2"/>
        <v>0</v>
      </c>
      <c r="Y44" s="38">
        <f t="shared" si="3"/>
        <v>0</v>
      </c>
    </row>
    <row r="45" spans="2:25" ht="15" customHeight="1" x14ac:dyDescent="0.25">
      <c r="B45" s="91" t="s">
        <v>93</v>
      </c>
      <c r="C45" s="92"/>
      <c r="D45" s="93"/>
      <c r="E45" s="13" t="s">
        <v>18</v>
      </c>
      <c r="F45" s="4"/>
      <c r="G45" s="24"/>
      <c r="H45" s="4"/>
      <c r="I45" s="2"/>
      <c r="J45" s="22"/>
      <c r="K45" s="24"/>
      <c r="L45" s="4"/>
      <c r="M45" s="4"/>
      <c r="N45" s="24">
        <v>1</v>
      </c>
      <c r="O45" s="24"/>
      <c r="P45" s="4"/>
      <c r="Q45" s="4"/>
      <c r="R45" s="24"/>
      <c r="S45" s="4"/>
      <c r="T45" s="43"/>
      <c r="U45" s="4">
        <f t="shared" si="0"/>
        <v>1</v>
      </c>
      <c r="V45" s="36"/>
      <c r="W45" s="36">
        <f t="shared" si="1"/>
        <v>0</v>
      </c>
      <c r="X45" s="41">
        <f t="shared" si="2"/>
        <v>0</v>
      </c>
      <c r="Y45" s="38">
        <f t="shared" si="3"/>
        <v>0</v>
      </c>
    </row>
    <row r="46" spans="2:25" ht="15" customHeight="1" x14ac:dyDescent="0.25">
      <c r="B46" s="78" t="s">
        <v>94</v>
      </c>
      <c r="C46" s="78"/>
      <c r="D46" s="78"/>
      <c r="E46" s="13" t="s">
        <v>18</v>
      </c>
      <c r="F46" s="4">
        <v>15</v>
      </c>
      <c r="G46" s="13">
        <v>4</v>
      </c>
      <c r="H46" s="4">
        <v>1</v>
      </c>
      <c r="I46" s="2"/>
      <c r="J46" s="23">
        <v>5</v>
      </c>
      <c r="K46" s="13"/>
      <c r="L46" s="4"/>
      <c r="M46" s="4"/>
      <c r="N46" s="13">
        <v>2</v>
      </c>
      <c r="O46" s="13"/>
      <c r="P46" s="4">
        <v>2</v>
      </c>
      <c r="Q46" s="4"/>
      <c r="R46" s="13"/>
      <c r="S46" s="4"/>
      <c r="T46" s="43"/>
      <c r="U46" s="4">
        <f t="shared" si="0"/>
        <v>29</v>
      </c>
      <c r="V46" s="36"/>
      <c r="W46" s="36">
        <f t="shared" si="1"/>
        <v>0</v>
      </c>
      <c r="X46" s="41">
        <f t="shared" si="2"/>
        <v>0</v>
      </c>
      <c r="Y46" s="38">
        <f t="shared" si="3"/>
        <v>0</v>
      </c>
    </row>
    <row r="47" spans="2:25" ht="15" customHeight="1" x14ac:dyDescent="0.25">
      <c r="B47" s="78" t="s">
        <v>95</v>
      </c>
      <c r="C47" s="78"/>
      <c r="D47" s="78"/>
      <c r="E47" s="13" t="s">
        <v>18</v>
      </c>
      <c r="F47" s="4"/>
      <c r="G47" s="24"/>
      <c r="H47" s="4"/>
      <c r="I47" s="2"/>
      <c r="J47" s="22">
        <v>1</v>
      </c>
      <c r="K47" s="24"/>
      <c r="L47" s="4"/>
      <c r="M47" s="4"/>
      <c r="N47" s="24"/>
      <c r="O47" s="24"/>
      <c r="P47" s="4"/>
      <c r="Q47" s="4">
        <v>3</v>
      </c>
      <c r="R47" s="24"/>
      <c r="S47" s="4"/>
      <c r="T47" s="43"/>
      <c r="U47" s="4">
        <f t="shared" si="0"/>
        <v>4</v>
      </c>
      <c r="V47" s="36"/>
      <c r="W47" s="36">
        <f t="shared" si="1"/>
        <v>0</v>
      </c>
      <c r="X47" s="41">
        <f t="shared" si="2"/>
        <v>0</v>
      </c>
      <c r="Y47" s="38">
        <f t="shared" si="3"/>
        <v>0</v>
      </c>
    </row>
    <row r="48" spans="2:25" ht="15" customHeight="1" x14ac:dyDescent="0.25">
      <c r="B48" s="91" t="s">
        <v>96</v>
      </c>
      <c r="C48" s="92"/>
      <c r="D48" s="93"/>
      <c r="E48" s="13" t="s">
        <v>18</v>
      </c>
      <c r="F48" s="4">
        <v>20</v>
      </c>
      <c r="G48" s="13"/>
      <c r="H48" s="4"/>
      <c r="I48" s="2"/>
      <c r="J48" s="23">
        <v>5</v>
      </c>
      <c r="K48" s="13"/>
      <c r="L48" s="4"/>
      <c r="M48" s="4"/>
      <c r="N48" s="13">
        <v>2</v>
      </c>
      <c r="O48" s="13">
        <v>2</v>
      </c>
      <c r="P48" s="4"/>
      <c r="Q48" s="4"/>
      <c r="R48" s="13">
        <v>2</v>
      </c>
      <c r="S48" s="4"/>
      <c r="T48" s="43">
        <v>2</v>
      </c>
      <c r="U48" s="4">
        <f t="shared" si="0"/>
        <v>33</v>
      </c>
      <c r="V48" s="36"/>
      <c r="W48" s="36">
        <f t="shared" si="1"/>
        <v>0</v>
      </c>
      <c r="X48" s="41">
        <f t="shared" si="2"/>
        <v>0</v>
      </c>
      <c r="Y48" s="38">
        <f t="shared" si="3"/>
        <v>0</v>
      </c>
    </row>
    <row r="49" spans="2:25" ht="15" customHeight="1" x14ac:dyDescent="0.25">
      <c r="B49" s="91" t="s">
        <v>50</v>
      </c>
      <c r="C49" s="92"/>
      <c r="D49" s="93"/>
      <c r="E49" s="13" t="s">
        <v>18</v>
      </c>
      <c r="F49" s="4"/>
      <c r="G49" s="13"/>
      <c r="H49" s="4">
        <v>1</v>
      </c>
      <c r="I49" s="2"/>
      <c r="J49" s="23">
        <v>10</v>
      </c>
      <c r="K49" s="13"/>
      <c r="L49" s="4"/>
      <c r="M49" s="4"/>
      <c r="N49" s="13"/>
      <c r="O49" s="13"/>
      <c r="P49" s="4"/>
      <c r="Q49" s="4"/>
      <c r="R49" s="13"/>
      <c r="S49" s="4"/>
      <c r="T49" s="43"/>
      <c r="U49" s="4">
        <f t="shared" si="0"/>
        <v>11</v>
      </c>
      <c r="V49" s="36"/>
      <c r="W49" s="36">
        <f t="shared" si="1"/>
        <v>0</v>
      </c>
      <c r="X49" s="41">
        <f t="shared" si="2"/>
        <v>0</v>
      </c>
      <c r="Y49" s="38">
        <f t="shared" si="3"/>
        <v>0</v>
      </c>
    </row>
    <row r="50" spans="2:25" ht="15" customHeight="1" x14ac:dyDescent="0.25">
      <c r="B50" s="91" t="s">
        <v>65</v>
      </c>
      <c r="C50" s="92"/>
      <c r="D50" s="93"/>
      <c r="E50" s="13" t="s">
        <v>18</v>
      </c>
      <c r="F50" s="4"/>
      <c r="G50" s="13"/>
      <c r="H50" s="4"/>
      <c r="I50" s="2"/>
      <c r="J50" s="23">
        <v>5</v>
      </c>
      <c r="K50" s="13"/>
      <c r="L50" s="4"/>
      <c r="M50" s="4"/>
      <c r="N50" s="13"/>
      <c r="O50" s="13"/>
      <c r="P50" s="4"/>
      <c r="Q50" s="4"/>
      <c r="R50" s="13">
        <v>3</v>
      </c>
      <c r="S50" s="4"/>
      <c r="T50" s="43"/>
      <c r="U50" s="4">
        <f t="shared" si="0"/>
        <v>8</v>
      </c>
      <c r="V50" s="36"/>
      <c r="W50" s="36">
        <f t="shared" si="1"/>
        <v>0</v>
      </c>
      <c r="X50" s="41">
        <f t="shared" si="2"/>
        <v>0</v>
      </c>
      <c r="Y50" s="38">
        <f t="shared" si="3"/>
        <v>0</v>
      </c>
    </row>
    <row r="51" spans="2:25" ht="15" customHeight="1" x14ac:dyDescent="0.25">
      <c r="B51" s="91" t="s">
        <v>86</v>
      </c>
      <c r="C51" s="92"/>
      <c r="D51" s="93"/>
      <c r="E51" s="13" t="s">
        <v>18</v>
      </c>
      <c r="F51" s="4"/>
      <c r="G51" s="13"/>
      <c r="H51" s="4"/>
      <c r="I51" s="2"/>
      <c r="J51" s="30"/>
      <c r="K51" s="13"/>
      <c r="L51" s="4"/>
      <c r="M51" s="4"/>
      <c r="N51" s="13"/>
      <c r="O51" s="13"/>
      <c r="P51" s="4"/>
      <c r="Q51" s="4"/>
      <c r="R51" s="13"/>
      <c r="S51" s="4"/>
      <c r="T51" s="43">
        <v>2</v>
      </c>
      <c r="U51" s="4">
        <f t="shared" si="0"/>
        <v>2</v>
      </c>
      <c r="V51" s="36"/>
      <c r="W51" s="36">
        <f t="shared" si="1"/>
        <v>0</v>
      </c>
      <c r="X51" s="41">
        <f t="shared" si="2"/>
        <v>0</v>
      </c>
      <c r="Y51" s="38">
        <f t="shared" si="3"/>
        <v>0</v>
      </c>
    </row>
    <row r="52" spans="2:25" ht="15" customHeight="1" x14ac:dyDescent="0.25">
      <c r="B52" s="100" t="s">
        <v>68</v>
      </c>
      <c r="C52" s="101"/>
      <c r="D52" s="102"/>
      <c r="E52" s="13" t="s">
        <v>18</v>
      </c>
      <c r="F52" s="4"/>
      <c r="G52" s="13">
        <v>2</v>
      </c>
      <c r="H52" s="4"/>
      <c r="I52" s="2"/>
      <c r="J52" s="30"/>
      <c r="K52" s="13"/>
      <c r="L52" s="4"/>
      <c r="M52" s="4"/>
      <c r="N52" s="13"/>
      <c r="O52" s="13"/>
      <c r="P52" s="4">
        <v>1</v>
      </c>
      <c r="Q52" s="4"/>
      <c r="R52" s="13"/>
      <c r="S52" s="4"/>
      <c r="T52" s="43"/>
      <c r="U52" s="4">
        <f t="shared" si="0"/>
        <v>3</v>
      </c>
      <c r="V52" s="36"/>
      <c r="W52" s="36">
        <f t="shared" si="1"/>
        <v>0</v>
      </c>
      <c r="X52" s="41">
        <f t="shared" si="2"/>
        <v>0</v>
      </c>
      <c r="Y52" s="38">
        <f t="shared" si="3"/>
        <v>0</v>
      </c>
    </row>
    <row r="53" spans="2:25" ht="15" customHeight="1" x14ac:dyDescent="0.25">
      <c r="B53" s="100" t="s">
        <v>84</v>
      </c>
      <c r="C53" s="101"/>
      <c r="D53" s="102"/>
      <c r="E53" s="13" t="s">
        <v>18</v>
      </c>
      <c r="F53" s="4"/>
      <c r="G53" s="13">
        <v>2</v>
      </c>
      <c r="H53" s="4"/>
      <c r="I53" s="2"/>
      <c r="J53" s="30"/>
      <c r="K53" s="13"/>
      <c r="L53" s="4"/>
      <c r="M53" s="4"/>
      <c r="N53" s="13">
        <v>1</v>
      </c>
      <c r="O53" s="13"/>
      <c r="P53" s="4"/>
      <c r="Q53" s="4"/>
      <c r="R53" s="13">
        <v>3</v>
      </c>
      <c r="S53" s="4"/>
      <c r="T53" s="43"/>
      <c r="U53" s="4">
        <f t="shared" si="0"/>
        <v>6</v>
      </c>
      <c r="V53" s="36"/>
      <c r="W53" s="36">
        <f t="shared" si="1"/>
        <v>0</v>
      </c>
      <c r="X53" s="41">
        <f t="shared" si="2"/>
        <v>0</v>
      </c>
      <c r="Y53" s="38">
        <f t="shared" si="3"/>
        <v>0</v>
      </c>
    </row>
    <row r="54" spans="2:25" ht="15" customHeight="1" x14ac:dyDescent="0.25">
      <c r="B54" s="100" t="s">
        <v>85</v>
      </c>
      <c r="C54" s="101"/>
      <c r="D54" s="102"/>
      <c r="E54" s="13" t="s">
        <v>18</v>
      </c>
      <c r="F54" s="4"/>
      <c r="G54" s="13">
        <v>2</v>
      </c>
      <c r="H54" s="4"/>
      <c r="I54" s="2"/>
      <c r="J54" s="30"/>
      <c r="K54" s="13"/>
      <c r="L54" s="4">
        <v>5</v>
      </c>
      <c r="M54" s="4"/>
      <c r="N54" s="13"/>
      <c r="O54" s="13"/>
      <c r="P54" s="4"/>
      <c r="Q54" s="4"/>
      <c r="R54" s="13">
        <v>2</v>
      </c>
      <c r="S54" s="4"/>
      <c r="T54" s="43"/>
      <c r="U54" s="4">
        <f t="shared" si="0"/>
        <v>9</v>
      </c>
      <c r="V54" s="36"/>
      <c r="W54" s="36">
        <f t="shared" si="1"/>
        <v>0</v>
      </c>
      <c r="X54" s="41">
        <f t="shared" si="2"/>
        <v>0</v>
      </c>
      <c r="Y54" s="38">
        <f t="shared" si="3"/>
        <v>0</v>
      </c>
    </row>
    <row r="55" spans="2:25" ht="15" customHeight="1" x14ac:dyDescent="0.25">
      <c r="B55" s="91" t="s">
        <v>104</v>
      </c>
      <c r="C55" s="92"/>
      <c r="D55" s="93"/>
      <c r="E55" s="13" t="s">
        <v>20</v>
      </c>
      <c r="F55" s="4"/>
      <c r="G55" s="25"/>
      <c r="H55" s="4"/>
      <c r="I55" s="2"/>
      <c r="J55" s="30">
        <v>1</v>
      </c>
      <c r="K55" s="25"/>
      <c r="L55" s="4"/>
      <c r="M55" s="4"/>
      <c r="N55" s="25"/>
      <c r="O55" s="25"/>
      <c r="P55" s="4"/>
      <c r="Q55" s="4"/>
      <c r="R55" s="25"/>
      <c r="S55" s="4"/>
      <c r="T55" s="43"/>
      <c r="U55" s="4">
        <f t="shared" si="0"/>
        <v>1</v>
      </c>
      <c r="V55" s="36"/>
      <c r="W55" s="36">
        <f t="shared" si="1"/>
        <v>0</v>
      </c>
      <c r="X55" s="41">
        <f t="shared" si="2"/>
        <v>0</v>
      </c>
      <c r="Y55" s="38">
        <f t="shared" si="3"/>
        <v>0</v>
      </c>
    </row>
    <row r="56" spans="2:25" ht="15" customHeight="1" x14ac:dyDescent="0.25">
      <c r="B56" s="91" t="s">
        <v>51</v>
      </c>
      <c r="C56" s="92"/>
      <c r="D56" s="93"/>
      <c r="E56" s="13" t="s">
        <v>20</v>
      </c>
      <c r="F56" s="4">
        <v>1</v>
      </c>
      <c r="G56" s="25"/>
      <c r="H56" s="4"/>
      <c r="I56" s="2"/>
      <c r="J56" s="30"/>
      <c r="K56" s="25"/>
      <c r="L56" s="4"/>
      <c r="M56" s="4"/>
      <c r="N56" s="25">
        <v>1</v>
      </c>
      <c r="O56" s="25"/>
      <c r="P56" s="4"/>
      <c r="Q56" s="4"/>
      <c r="R56" s="25"/>
      <c r="S56" s="4"/>
      <c r="T56" s="43"/>
      <c r="U56" s="4">
        <f t="shared" si="0"/>
        <v>2</v>
      </c>
      <c r="V56" s="36"/>
      <c r="W56" s="36">
        <f t="shared" si="1"/>
        <v>0</v>
      </c>
      <c r="X56" s="41">
        <f t="shared" si="2"/>
        <v>0</v>
      </c>
      <c r="Y56" s="38">
        <f t="shared" si="3"/>
        <v>0</v>
      </c>
    </row>
    <row r="57" spans="2:25" ht="15" customHeight="1" x14ac:dyDescent="0.25">
      <c r="B57" s="79" t="s">
        <v>19</v>
      </c>
      <c r="C57" s="79"/>
      <c r="D57" s="79"/>
      <c r="E57" s="55"/>
      <c r="F57" s="56"/>
      <c r="G57" s="57"/>
      <c r="H57" s="56"/>
      <c r="I57" s="58"/>
      <c r="J57" s="59"/>
      <c r="K57" s="56"/>
      <c r="L57" s="56"/>
      <c r="M57" s="56"/>
      <c r="N57" s="56"/>
      <c r="O57" s="56"/>
      <c r="P57" s="56"/>
      <c r="Q57" s="56"/>
      <c r="R57" s="56"/>
      <c r="S57" s="56"/>
      <c r="T57" s="60"/>
      <c r="U57" s="56"/>
      <c r="V57" s="56"/>
      <c r="W57" s="56"/>
      <c r="X57" s="61"/>
      <c r="Y57" s="61"/>
    </row>
    <row r="58" spans="2:25" ht="15" customHeight="1" x14ac:dyDescent="0.25">
      <c r="B58" s="100" t="s">
        <v>111</v>
      </c>
      <c r="C58" s="101"/>
      <c r="D58" s="102"/>
      <c r="E58" s="15" t="s">
        <v>18</v>
      </c>
      <c r="F58" s="3"/>
      <c r="G58" s="15"/>
      <c r="H58" s="3"/>
      <c r="I58" s="64"/>
      <c r="J58" s="21"/>
      <c r="K58" s="15"/>
      <c r="L58" s="3"/>
      <c r="M58" s="3"/>
      <c r="N58" s="15"/>
      <c r="O58" s="35"/>
      <c r="P58" s="3"/>
      <c r="Q58" s="3"/>
      <c r="R58" s="15">
        <v>2</v>
      </c>
      <c r="S58" s="3"/>
      <c r="T58" s="45"/>
      <c r="U58" s="3">
        <f t="shared" ref="U58:U66" si="4">SUM(F58:T58)</f>
        <v>2</v>
      </c>
      <c r="V58" s="36"/>
      <c r="W58" s="36">
        <f t="shared" si="1"/>
        <v>0</v>
      </c>
      <c r="X58" s="41">
        <f t="shared" si="2"/>
        <v>0</v>
      </c>
      <c r="Y58" s="38">
        <f t="shared" si="3"/>
        <v>0</v>
      </c>
    </row>
    <row r="59" spans="2:25" ht="15" customHeight="1" x14ac:dyDescent="0.25">
      <c r="B59" s="80" t="s">
        <v>29</v>
      </c>
      <c r="C59" s="80"/>
      <c r="D59" s="80"/>
      <c r="E59" s="13" t="s">
        <v>18</v>
      </c>
      <c r="F59" s="5"/>
      <c r="G59" s="15"/>
      <c r="H59" s="5"/>
      <c r="I59" s="5">
        <v>10</v>
      </c>
      <c r="J59" s="21">
        <v>20</v>
      </c>
      <c r="K59" s="15">
        <v>20</v>
      </c>
      <c r="L59" s="5"/>
      <c r="M59" s="5">
        <v>6</v>
      </c>
      <c r="N59" s="15">
        <v>3</v>
      </c>
      <c r="O59" s="15"/>
      <c r="P59" s="5">
        <v>3</v>
      </c>
      <c r="Q59" s="5"/>
      <c r="R59" s="15"/>
      <c r="S59" s="5">
        <v>25</v>
      </c>
      <c r="T59" s="44">
        <v>20</v>
      </c>
      <c r="U59" s="5">
        <f t="shared" si="4"/>
        <v>107</v>
      </c>
      <c r="V59" s="36"/>
      <c r="W59" s="36">
        <f t="shared" si="1"/>
        <v>0</v>
      </c>
      <c r="X59" s="41">
        <f t="shared" si="2"/>
        <v>0</v>
      </c>
      <c r="Y59" s="38">
        <f t="shared" si="3"/>
        <v>0</v>
      </c>
    </row>
    <row r="60" spans="2:25" ht="15" customHeight="1" x14ac:dyDescent="0.25">
      <c r="B60" s="81" t="s">
        <v>78</v>
      </c>
      <c r="C60" s="81"/>
      <c r="D60" s="81"/>
      <c r="E60" s="13" t="s">
        <v>18</v>
      </c>
      <c r="F60" s="4">
        <v>5</v>
      </c>
      <c r="G60" s="15"/>
      <c r="H60" s="4">
        <v>4</v>
      </c>
      <c r="I60" s="2"/>
      <c r="J60" s="21">
        <v>10</v>
      </c>
      <c r="K60" s="15">
        <v>10</v>
      </c>
      <c r="L60" s="4"/>
      <c r="M60" s="4">
        <v>4</v>
      </c>
      <c r="N60" s="15">
        <v>3</v>
      </c>
      <c r="O60" s="15"/>
      <c r="P60" s="4"/>
      <c r="Q60" s="4">
        <v>12</v>
      </c>
      <c r="R60" s="15"/>
      <c r="S60" s="4">
        <v>6</v>
      </c>
      <c r="T60" s="43">
        <v>4</v>
      </c>
      <c r="U60" s="4">
        <f t="shared" si="4"/>
        <v>58</v>
      </c>
      <c r="V60" s="36"/>
      <c r="W60" s="36">
        <f t="shared" si="1"/>
        <v>0</v>
      </c>
      <c r="X60" s="41">
        <f t="shared" si="2"/>
        <v>0</v>
      </c>
      <c r="Y60" s="38">
        <f t="shared" si="3"/>
        <v>0</v>
      </c>
    </row>
    <row r="61" spans="2:25" ht="15" customHeight="1" x14ac:dyDescent="0.25">
      <c r="B61" s="82" t="s">
        <v>52</v>
      </c>
      <c r="C61" s="82"/>
      <c r="D61" s="82"/>
      <c r="E61" s="13" t="s">
        <v>18</v>
      </c>
      <c r="F61" s="4"/>
      <c r="G61" s="15">
        <v>15</v>
      </c>
      <c r="H61" s="4"/>
      <c r="I61" s="10"/>
      <c r="J61" s="21">
        <v>5</v>
      </c>
      <c r="K61" s="15"/>
      <c r="L61" s="4">
        <v>10</v>
      </c>
      <c r="M61" s="4"/>
      <c r="N61" s="15">
        <v>3</v>
      </c>
      <c r="O61" s="15"/>
      <c r="P61" s="4"/>
      <c r="Q61" s="4"/>
      <c r="R61" s="15"/>
      <c r="S61" s="4">
        <v>6</v>
      </c>
      <c r="T61" s="43"/>
      <c r="U61" s="4">
        <f t="shared" si="4"/>
        <v>39</v>
      </c>
      <c r="V61" s="36"/>
      <c r="W61" s="36">
        <f t="shared" si="1"/>
        <v>0</v>
      </c>
      <c r="X61" s="41">
        <f t="shared" si="2"/>
        <v>0</v>
      </c>
      <c r="Y61" s="38">
        <f t="shared" si="3"/>
        <v>0</v>
      </c>
    </row>
    <row r="62" spans="2:25" ht="15" customHeight="1" x14ac:dyDescent="0.25">
      <c r="B62" s="78" t="s">
        <v>79</v>
      </c>
      <c r="C62" s="78"/>
      <c r="D62" s="78"/>
      <c r="E62" s="13" t="s">
        <v>18</v>
      </c>
      <c r="F62" s="5"/>
      <c r="G62" s="15">
        <v>2</v>
      </c>
      <c r="H62" s="5">
        <v>3</v>
      </c>
      <c r="I62" s="5">
        <v>10</v>
      </c>
      <c r="J62" s="21">
        <v>10</v>
      </c>
      <c r="K62" s="15">
        <v>5</v>
      </c>
      <c r="L62" s="5"/>
      <c r="M62" s="5"/>
      <c r="N62" s="15">
        <v>3</v>
      </c>
      <c r="O62" s="15"/>
      <c r="P62" s="5"/>
      <c r="Q62" s="5">
        <v>5</v>
      </c>
      <c r="R62" s="15">
        <v>5</v>
      </c>
      <c r="S62" s="5"/>
      <c r="T62" s="44">
        <v>4</v>
      </c>
      <c r="U62" s="5">
        <f t="shared" si="4"/>
        <v>47</v>
      </c>
      <c r="V62" s="36"/>
      <c r="W62" s="36">
        <f t="shared" si="1"/>
        <v>0</v>
      </c>
      <c r="X62" s="41">
        <f t="shared" si="2"/>
        <v>0</v>
      </c>
      <c r="Y62" s="38">
        <f t="shared" si="3"/>
        <v>0</v>
      </c>
    </row>
    <row r="63" spans="2:25" ht="15" customHeight="1" x14ac:dyDescent="0.25">
      <c r="B63" s="91" t="s">
        <v>69</v>
      </c>
      <c r="C63" s="92"/>
      <c r="D63" s="93"/>
      <c r="E63" s="14" t="s">
        <v>18</v>
      </c>
      <c r="F63" s="5"/>
      <c r="G63" s="15">
        <v>4</v>
      </c>
      <c r="H63" s="5"/>
      <c r="I63" s="16"/>
      <c r="J63" s="21">
        <v>1</v>
      </c>
      <c r="K63" s="15"/>
      <c r="L63" s="5"/>
      <c r="M63" s="5"/>
      <c r="N63" s="15"/>
      <c r="O63" s="15"/>
      <c r="P63" s="5">
        <v>1</v>
      </c>
      <c r="Q63" s="5"/>
      <c r="R63" s="15"/>
      <c r="S63" s="5"/>
      <c r="T63" s="44"/>
      <c r="U63" s="4">
        <f t="shared" si="4"/>
        <v>6</v>
      </c>
      <c r="V63" s="36"/>
      <c r="W63" s="36">
        <f t="shared" si="1"/>
        <v>0</v>
      </c>
      <c r="X63" s="41">
        <f t="shared" si="2"/>
        <v>0</v>
      </c>
      <c r="Y63" s="38">
        <f t="shared" si="3"/>
        <v>0</v>
      </c>
    </row>
    <row r="64" spans="2:25" ht="15" customHeight="1" x14ac:dyDescent="0.25">
      <c r="B64" s="78" t="s">
        <v>80</v>
      </c>
      <c r="C64" s="78"/>
      <c r="D64" s="78"/>
      <c r="E64" s="13" t="s">
        <v>18</v>
      </c>
      <c r="F64" s="4"/>
      <c r="G64" s="15">
        <v>2</v>
      </c>
      <c r="H64" s="4">
        <v>6</v>
      </c>
      <c r="I64" s="2"/>
      <c r="J64" s="21">
        <v>3</v>
      </c>
      <c r="K64" s="15"/>
      <c r="L64" s="4">
        <v>3</v>
      </c>
      <c r="M64" s="4"/>
      <c r="N64" s="15">
        <v>1</v>
      </c>
      <c r="O64" s="15">
        <v>3</v>
      </c>
      <c r="P64" s="4">
        <v>3</v>
      </c>
      <c r="Q64" s="4"/>
      <c r="R64" s="15">
        <v>2</v>
      </c>
      <c r="S64" s="4"/>
      <c r="T64" s="43"/>
      <c r="U64" s="4">
        <f t="shared" si="4"/>
        <v>23</v>
      </c>
      <c r="V64" s="36"/>
      <c r="W64" s="36">
        <f t="shared" si="1"/>
        <v>0</v>
      </c>
      <c r="X64" s="41">
        <f t="shared" si="2"/>
        <v>0</v>
      </c>
      <c r="Y64" s="38">
        <f t="shared" si="3"/>
        <v>0</v>
      </c>
    </row>
    <row r="65" spans="2:25" ht="15" customHeight="1" x14ac:dyDescent="0.25">
      <c r="B65" s="83" t="s">
        <v>98</v>
      </c>
      <c r="C65" s="83"/>
      <c r="D65" s="83"/>
      <c r="E65" s="13" t="s">
        <v>18</v>
      </c>
      <c r="F65" s="4"/>
      <c r="G65" s="15"/>
      <c r="H65" s="4"/>
      <c r="I65" s="2"/>
      <c r="J65" s="21">
        <v>2</v>
      </c>
      <c r="K65" s="15"/>
      <c r="L65" s="4"/>
      <c r="M65" s="4"/>
      <c r="N65" s="15"/>
      <c r="O65" s="15"/>
      <c r="P65" s="4"/>
      <c r="Q65" s="4"/>
      <c r="R65" s="15"/>
      <c r="S65" s="4"/>
      <c r="T65" s="43"/>
      <c r="U65" s="4">
        <f t="shared" si="4"/>
        <v>2</v>
      </c>
      <c r="V65" s="36"/>
      <c r="W65" s="36">
        <f t="shared" si="1"/>
        <v>0</v>
      </c>
      <c r="X65" s="41">
        <f t="shared" si="2"/>
        <v>0</v>
      </c>
      <c r="Y65" s="38">
        <f t="shared" si="3"/>
        <v>0</v>
      </c>
    </row>
    <row r="66" spans="2:25" ht="15" customHeight="1" x14ac:dyDescent="0.25">
      <c r="B66" s="84" t="s">
        <v>58</v>
      </c>
      <c r="C66" s="84"/>
      <c r="D66" s="84"/>
      <c r="E66" s="13" t="s">
        <v>18</v>
      </c>
      <c r="F66" s="4"/>
      <c r="G66" s="15">
        <v>2</v>
      </c>
      <c r="H66" s="4">
        <v>1</v>
      </c>
      <c r="I66" s="2"/>
      <c r="J66" s="21">
        <v>2</v>
      </c>
      <c r="K66" s="15"/>
      <c r="L66" s="4">
        <v>2</v>
      </c>
      <c r="M66" s="4"/>
      <c r="N66" s="15"/>
      <c r="O66" s="15"/>
      <c r="P66" s="4"/>
      <c r="Q66" s="4"/>
      <c r="R66" s="15">
        <v>2</v>
      </c>
      <c r="S66" s="4">
        <v>5</v>
      </c>
      <c r="T66" s="43">
        <v>1</v>
      </c>
      <c r="U66" s="4">
        <f t="shared" si="4"/>
        <v>15</v>
      </c>
      <c r="V66" s="36"/>
      <c r="W66" s="36">
        <f t="shared" si="1"/>
        <v>0</v>
      </c>
      <c r="X66" s="41">
        <f t="shared" si="2"/>
        <v>0</v>
      </c>
      <c r="Y66" s="38">
        <f t="shared" si="3"/>
        <v>0</v>
      </c>
    </row>
    <row r="67" spans="2:25" ht="15" customHeight="1" x14ac:dyDescent="0.25">
      <c r="B67" s="79" t="s">
        <v>27</v>
      </c>
      <c r="C67" s="79"/>
      <c r="D67" s="79"/>
      <c r="E67" s="55"/>
      <c r="F67" s="56"/>
      <c r="G67" s="57"/>
      <c r="H67" s="56"/>
      <c r="I67" s="58"/>
      <c r="J67" s="59"/>
      <c r="K67" s="56"/>
      <c r="L67" s="56"/>
      <c r="M67" s="56"/>
      <c r="N67" s="56"/>
      <c r="O67" s="56"/>
      <c r="P67" s="56"/>
      <c r="Q67" s="56"/>
      <c r="R67" s="56"/>
      <c r="S67" s="56"/>
      <c r="T67" s="60"/>
      <c r="U67" s="56"/>
      <c r="V67" s="56"/>
      <c r="W67" s="56"/>
      <c r="X67" s="61"/>
      <c r="Y67" s="61"/>
    </row>
    <row r="68" spans="2:25" ht="15" customHeight="1" x14ac:dyDescent="0.25">
      <c r="B68" s="78" t="s">
        <v>81</v>
      </c>
      <c r="C68" s="78"/>
      <c r="D68" s="78"/>
      <c r="E68" s="13" t="s">
        <v>20</v>
      </c>
      <c r="F68" s="4"/>
      <c r="G68" s="15"/>
      <c r="H68" s="4"/>
      <c r="I68" s="2">
        <v>2</v>
      </c>
      <c r="J68" s="21">
        <v>4</v>
      </c>
      <c r="K68" s="15"/>
      <c r="L68" s="4"/>
      <c r="M68" s="4">
        <v>2</v>
      </c>
      <c r="N68" s="4"/>
      <c r="O68" s="4">
        <v>1</v>
      </c>
      <c r="P68" s="4"/>
      <c r="Q68" s="4"/>
      <c r="R68" s="15"/>
      <c r="S68" s="4"/>
      <c r="T68" s="43"/>
      <c r="U68" s="4">
        <f t="shared" ref="U68:U83" si="5">SUM(F68:T68)</f>
        <v>9</v>
      </c>
      <c r="V68" s="36"/>
      <c r="W68" s="36">
        <f t="shared" si="1"/>
        <v>0</v>
      </c>
      <c r="X68" s="41">
        <f t="shared" ref="X68:X86" si="6">V68*1.21</f>
        <v>0</v>
      </c>
      <c r="Y68" s="38">
        <f t="shared" ref="Y68:Y86" si="7">U68*X68</f>
        <v>0</v>
      </c>
    </row>
    <row r="69" spans="2:25" ht="15" customHeight="1" x14ac:dyDescent="0.25">
      <c r="B69" s="78" t="s">
        <v>82</v>
      </c>
      <c r="C69" s="78"/>
      <c r="D69" s="78"/>
      <c r="E69" s="13" t="s">
        <v>20</v>
      </c>
      <c r="F69" s="4">
        <v>5</v>
      </c>
      <c r="G69" s="15"/>
      <c r="H69" s="4"/>
      <c r="I69" s="2">
        <v>1</v>
      </c>
      <c r="J69" s="21">
        <v>4</v>
      </c>
      <c r="K69" s="15"/>
      <c r="L69" s="4"/>
      <c r="M69" s="4"/>
      <c r="N69" s="4"/>
      <c r="O69" s="4">
        <v>1</v>
      </c>
      <c r="P69" s="4"/>
      <c r="Q69" s="4"/>
      <c r="R69" s="15"/>
      <c r="S69" s="4">
        <v>2</v>
      </c>
      <c r="T69" s="43"/>
      <c r="U69" s="4">
        <f t="shared" si="5"/>
        <v>13</v>
      </c>
      <c r="V69" s="36"/>
      <c r="W69" s="36">
        <f t="shared" si="1"/>
        <v>0</v>
      </c>
      <c r="X69" s="41">
        <f t="shared" si="6"/>
        <v>0</v>
      </c>
      <c r="Y69" s="38">
        <f t="shared" si="7"/>
        <v>0</v>
      </c>
    </row>
    <row r="70" spans="2:25" ht="15" customHeight="1" x14ac:dyDescent="0.25">
      <c r="B70" s="78" t="s">
        <v>61</v>
      </c>
      <c r="C70" s="78"/>
      <c r="D70" s="78"/>
      <c r="E70" s="13" t="s">
        <v>20</v>
      </c>
      <c r="F70" s="4">
        <v>2</v>
      </c>
      <c r="G70" s="15"/>
      <c r="H70" s="4"/>
      <c r="I70" s="2">
        <v>1</v>
      </c>
      <c r="J70" s="21">
        <v>2</v>
      </c>
      <c r="K70" s="15"/>
      <c r="L70" s="4"/>
      <c r="M70" s="4"/>
      <c r="N70" s="4">
        <v>2</v>
      </c>
      <c r="O70" s="4">
        <v>1</v>
      </c>
      <c r="P70" s="4"/>
      <c r="Q70" s="4"/>
      <c r="R70" s="15"/>
      <c r="S70" s="4"/>
      <c r="T70" s="43">
        <v>2</v>
      </c>
      <c r="U70" s="4">
        <f t="shared" si="5"/>
        <v>10</v>
      </c>
      <c r="V70" s="36"/>
      <c r="W70" s="36">
        <f t="shared" si="1"/>
        <v>0</v>
      </c>
      <c r="X70" s="41">
        <f t="shared" si="6"/>
        <v>0</v>
      </c>
      <c r="Y70" s="38">
        <f t="shared" si="7"/>
        <v>0</v>
      </c>
    </row>
    <row r="71" spans="2:25" ht="15" customHeight="1" x14ac:dyDescent="0.25">
      <c r="B71" s="100" t="s">
        <v>83</v>
      </c>
      <c r="C71" s="101"/>
      <c r="D71" s="102"/>
      <c r="E71" s="13" t="s">
        <v>20</v>
      </c>
      <c r="F71" s="4"/>
      <c r="G71" s="15"/>
      <c r="H71" s="4"/>
      <c r="I71" s="2"/>
      <c r="J71" s="21">
        <v>5</v>
      </c>
      <c r="K71" s="15"/>
      <c r="L71" s="4"/>
      <c r="M71" s="4"/>
      <c r="N71" s="4"/>
      <c r="O71" s="4"/>
      <c r="P71" s="4"/>
      <c r="Q71" s="4"/>
      <c r="R71" s="15"/>
      <c r="S71" s="4"/>
      <c r="T71" s="43"/>
      <c r="U71" s="4">
        <f t="shared" si="5"/>
        <v>5</v>
      </c>
      <c r="V71" s="36"/>
      <c r="W71" s="36">
        <f t="shared" si="1"/>
        <v>0</v>
      </c>
      <c r="X71" s="41">
        <f t="shared" si="6"/>
        <v>0</v>
      </c>
      <c r="Y71" s="38">
        <f t="shared" si="7"/>
        <v>0</v>
      </c>
    </row>
    <row r="72" spans="2:25" ht="15" customHeight="1" x14ac:dyDescent="0.25">
      <c r="B72" s="91" t="s">
        <v>99</v>
      </c>
      <c r="C72" s="92"/>
      <c r="D72" s="93"/>
      <c r="E72" s="13" t="s">
        <v>20</v>
      </c>
      <c r="F72" s="4"/>
      <c r="G72" s="15"/>
      <c r="H72" s="4">
        <v>1</v>
      </c>
      <c r="I72" s="2"/>
      <c r="J72" s="21">
        <v>3</v>
      </c>
      <c r="K72" s="15"/>
      <c r="L72" s="4"/>
      <c r="M72" s="4"/>
      <c r="N72" s="4">
        <v>1</v>
      </c>
      <c r="O72" s="4"/>
      <c r="P72" s="4"/>
      <c r="Q72" s="4"/>
      <c r="R72" s="15"/>
      <c r="S72" s="4"/>
      <c r="T72" s="43"/>
      <c r="U72" s="4">
        <f t="shared" si="5"/>
        <v>5</v>
      </c>
      <c r="V72" s="36"/>
      <c r="W72" s="36">
        <f t="shared" si="1"/>
        <v>0</v>
      </c>
      <c r="X72" s="41">
        <f t="shared" si="6"/>
        <v>0</v>
      </c>
      <c r="Y72" s="38">
        <f t="shared" si="7"/>
        <v>0</v>
      </c>
    </row>
    <row r="73" spans="2:25" ht="15" customHeight="1" x14ac:dyDescent="0.25">
      <c r="B73" s="78" t="s">
        <v>100</v>
      </c>
      <c r="C73" s="78"/>
      <c r="D73" s="78"/>
      <c r="E73" s="13" t="s">
        <v>20</v>
      </c>
      <c r="F73" s="4"/>
      <c r="G73" s="15"/>
      <c r="H73" s="4">
        <v>2</v>
      </c>
      <c r="I73" s="2"/>
      <c r="J73" s="21">
        <v>5</v>
      </c>
      <c r="K73" s="15"/>
      <c r="L73" s="4"/>
      <c r="M73" s="4"/>
      <c r="N73" s="4"/>
      <c r="O73" s="4"/>
      <c r="P73" s="4"/>
      <c r="Q73" s="4"/>
      <c r="R73" s="15"/>
      <c r="S73" s="4"/>
      <c r="T73" s="43"/>
      <c r="U73" s="4">
        <f t="shared" si="5"/>
        <v>7</v>
      </c>
      <c r="V73" s="36"/>
      <c r="W73" s="36">
        <f t="shared" si="1"/>
        <v>0</v>
      </c>
      <c r="X73" s="41">
        <f t="shared" si="6"/>
        <v>0</v>
      </c>
      <c r="Y73" s="38">
        <f t="shared" si="7"/>
        <v>0</v>
      </c>
    </row>
    <row r="74" spans="2:25" ht="15" customHeight="1" x14ac:dyDescent="0.25">
      <c r="B74" s="78" t="s">
        <v>28</v>
      </c>
      <c r="C74" s="78"/>
      <c r="D74" s="78"/>
      <c r="E74" s="13" t="s">
        <v>18</v>
      </c>
      <c r="F74" s="4">
        <v>2</v>
      </c>
      <c r="G74" s="15">
        <v>3</v>
      </c>
      <c r="H74" s="4"/>
      <c r="I74" s="2"/>
      <c r="J74" s="21">
        <v>3</v>
      </c>
      <c r="K74" s="15"/>
      <c r="L74" s="4"/>
      <c r="M74" s="4">
        <v>2</v>
      </c>
      <c r="N74" s="4"/>
      <c r="O74" s="4"/>
      <c r="P74" s="4">
        <v>1</v>
      </c>
      <c r="Q74" s="4"/>
      <c r="R74" s="15"/>
      <c r="S74" s="4"/>
      <c r="T74" s="43"/>
      <c r="U74" s="4">
        <f t="shared" si="5"/>
        <v>11</v>
      </c>
      <c r="V74" s="36"/>
      <c r="W74" s="36">
        <f t="shared" si="1"/>
        <v>0</v>
      </c>
      <c r="X74" s="41">
        <f t="shared" si="6"/>
        <v>0</v>
      </c>
      <c r="Y74" s="38">
        <f t="shared" si="7"/>
        <v>0</v>
      </c>
    </row>
    <row r="75" spans="2:25" ht="15" customHeight="1" x14ac:dyDescent="0.25">
      <c r="B75" s="78" t="s">
        <v>101</v>
      </c>
      <c r="C75" s="78"/>
      <c r="D75" s="78"/>
      <c r="E75" s="13" t="s">
        <v>18</v>
      </c>
      <c r="F75" s="4"/>
      <c r="G75" s="15"/>
      <c r="H75" s="4"/>
      <c r="I75" s="2"/>
      <c r="J75" s="21">
        <v>3</v>
      </c>
      <c r="K75" s="15"/>
      <c r="L75" s="4"/>
      <c r="M75" s="4"/>
      <c r="N75" s="4"/>
      <c r="O75" s="4"/>
      <c r="P75" s="4">
        <v>1</v>
      </c>
      <c r="Q75" s="4"/>
      <c r="R75" s="15"/>
      <c r="S75" s="4"/>
      <c r="T75" s="43"/>
      <c r="U75" s="4">
        <f t="shared" si="5"/>
        <v>4</v>
      </c>
      <c r="V75" s="36"/>
      <c r="W75" s="36">
        <f t="shared" si="1"/>
        <v>0</v>
      </c>
      <c r="X75" s="41">
        <f t="shared" si="6"/>
        <v>0</v>
      </c>
      <c r="Y75" s="38">
        <f t="shared" si="7"/>
        <v>0</v>
      </c>
    </row>
    <row r="76" spans="2:25" ht="15" customHeight="1" x14ac:dyDescent="0.25">
      <c r="B76" s="112" t="s">
        <v>26</v>
      </c>
      <c r="C76" s="113"/>
      <c r="D76" s="114"/>
      <c r="E76" s="13" t="s">
        <v>18</v>
      </c>
      <c r="F76" s="4"/>
      <c r="G76" s="15">
        <v>4</v>
      </c>
      <c r="H76" s="4">
        <v>2</v>
      </c>
      <c r="I76" s="2"/>
      <c r="J76" s="21">
        <v>3</v>
      </c>
      <c r="K76" s="15"/>
      <c r="L76" s="4"/>
      <c r="M76" s="4"/>
      <c r="N76" s="4"/>
      <c r="O76" s="4"/>
      <c r="P76" s="4"/>
      <c r="Q76" s="4"/>
      <c r="R76" s="15"/>
      <c r="S76" s="4"/>
      <c r="T76" s="43"/>
      <c r="U76" s="4">
        <f t="shared" si="5"/>
        <v>9</v>
      </c>
      <c r="V76" s="36"/>
      <c r="W76" s="36">
        <f t="shared" si="1"/>
        <v>0</v>
      </c>
      <c r="X76" s="41">
        <f t="shared" si="6"/>
        <v>0</v>
      </c>
      <c r="Y76" s="38">
        <f t="shared" si="7"/>
        <v>0</v>
      </c>
    </row>
    <row r="77" spans="2:25" ht="15" customHeight="1" x14ac:dyDescent="0.25">
      <c r="B77" s="81" t="s">
        <v>87</v>
      </c>
      <c r="C77" s="81"/>
      <c r="D77" s="81"/>
      <c r="E77" s="13" t="s">
        <v>18</v>
      </c>
      <c r="F77" s="4">
        <v>5</v>
      </c>
      <c r="G77" s="15"/>
      <c r="H77" s="4"/>
      <c r="I77" s="2"/>
      <c r="J77" s="21"/>
      <c r="K77" s="15"/>
      <c r="L77" s="4"/>
      <c r="M77" s="4"/>
      <c r="N77" s="4">
        <v>1</v>
      </c>
      <c r="O77" s="4"/>
      <c r="P77" s="4"/>
      <c r="Q77" s="4"/>
      <c r="R77" s="15"/>
      <c r="S77" s="4"/>
      <c r="T77" s="43"/>
      <c r="U77" s="4">
        <f t="shared" si="5"/>
        <v>6</v>
      </c>
      <c r="V77" s="36"/>
      <c r="W77" s="36">
        <f t="shared" si="1"/>
        <v>0</v>
      </c>
      <c r="X77" s="41">
        <f t="shared" si="6"/>
        <v>0</v>
      </c>
      <c r="Y77" s="38">
        <f t="shared" si="7"/>
        <v>0</v>
      </c>
    </row>
    <row r="78" spans="2:25" ht="15" customHeight="1" x14ac:dyDescent="0.25">
      <c r="B78" s="81" t="s">
        <v>89</v>
      </c>
      <c r="C78" s="81"/>
      <c r="D78" s="81"/>
      <c r="E78" s="13" t="s">
        <v>18</v>
      </c>
      <c r="F78" s="4"/>
      <c r="G78" s="15"/>
      <c r="H78" s="4"/>
      <c r="I78" s="2"/>
      <c r="J78" s="21">
        <v>3</v>
      </c>
      <c r="K78" s="15">
        <v>2</v>
      </c>
      <c r="L78" s="4"/>
      <c r="M78" s="4"/>
      <c r="N78" s="4"/>
      <c r="O78" s="4">
        <v>3</v>
      </c>
      <c r="P78" s="4"/>
      <c r="Q78" s="4"/>
      <c r="R78" s="15"/>
      <c r="S78" s="4"/>
      <c r="T78" s="43"/>
      <c r="U78" s="4">
        <f t="shared" si="5"/>
        <v>8</v>
      </c>
      <c r="V78" s="36"/>
      <c r="W78" s="36">
        <f t="shared" si="1"/>
        <v>0</v>
      </c>
      <c r="X78" s="41">
        <f t="shared" si="6"/>
        <v>0</v>
      </c>
      <c r="Y78" s="38">
        <f t="shared" si="7"/>
        <v>0</v>
      </c>
    </row>
    <row r="79" spans="2:25" ht="15" customHeight="1" x14ac:dyDescent="0.25">
      <c r="B79" s="84" t="s">
        <v>66</v>
      </c>
      <c r="C79" s="84"/>
      <c r="D79" s="84"/>
      <c r="E79" s="13" t="s">
        <v>21</v>
      </c>
      <c r="F79" s="4"/>
      <c r="G79" s="15"/>
      <c r="H79" s="4">
        <v>2</v>
      </c>
      <c r="I79" s="2"/>
      <c r="J79" s="21"/>
      <c r="K79" s="15"/>
      <c r="L79" s="4"/>
      <c r="M79" s="4"/>
      <c r="N79" s="4"/>
      <c r="O79" s="4"/>
      <c r="P79" s="4"/>
      <c r="Q79" s="4"/>
      <c r="R79" s="15"/>
      <c r="S79" s="4"/>
      <c r="T79" s="43"/>
      <c r="U79" s="4">
        <f t="shared" si="5"/>
        <v>2</v>
      </c>
      <c r="V79" s="36"/>
      <c r="W79" s="36">
        <f t="shared" si="1"/>
        <v>0</v>
      </c>
      <c r="X79" s="41">
        <f t="shared" si="6"/>
        <v>0</v>
      </c>
      <c r="Y79" s="38">
        <f t="shared" si="7"/>
        <v>0</v>
      </c>
    </row>
    <row r="80" spans="2:25" ht="15" customHeight="1" x14ac:dyDescent="0.25">
      <c r="B80" s="115" t="s">
        <v>22</v>
      </c>
      <c r="C80" s="116"/>
      <c r="D80" s="117"/>
      <c r="E80" s="13" t="s">
        <v>18</v>
      </c>
      <c r="F80" s="4"/>
      <c r="G80" s="26"/>
      <c r="H80" s="4"/>
      <c r="I80" s="2"/>
      <c r="J80" s="30">
        <v>6</v>
      </c>
      <c r="K80" s="4"/>
      <c r="L80" s="4"/>
      <c r="M80" s="4"/>
      <c r="N80" s="4"/>
      <c r="O80" s="4"/>
      <c r="P80" s="4"/>
      <c r="Q80" s="4"/>
      <c r="R80" s="4"/>
      <c r="S80" s="4"/>
      <c r="T80" s="43"/>
      <c r="U80" s="4">
        <f t="shared" si="5"/>
        <v>6</v>
      </c>
      <c r="V80" s="36"/>
      <c r="W80" s="36">
        <f t="shared" si="1"/>
        <v>0</v>
      </c>
      <c r="X80" s="41">
        <f t="shared" si="6"/>
        <v>0</v>
      </c>
      <c r="Y80" s="38">
        <f t="shared" si="7"/>
        <v>0</v>
      </c>
    </row>
    <row r="81" spans="2:25" ht="15" customHeight="1" x14ac:dyDescent="0.25">
      <c r="B81" s="84" t="s">
        <v>57</v>
      </c>
      <c r="C81" s="84"/>
      <c r="D81" s="84"/>
      <c r="E81" s="13" t="s">
        <v>18</v>
      </c>
      <c r="F81" s="4"/>
      <c r="G81" s="26"/>
      <c r="H81" s="4"/>
      <c r="I81" s="2"/>
      <c r="J81" s="30"/>
      <c r="K81" s="4"/>
      <c r="L81" s="4"/>
      <c r="M81" s="4"/>
      <c r="N81" s="4"/>
      <c r="O81" s="4"/>
      <c r="P81" s="4"/>
      <c r="Q81" s="4">
        <v>6</v>
      </c>
      <c r="R81" s="4"/>
      <c r="S81" s="4"/>
      <c r="T81" s="43"/>
      <c r="U81" s="4">
        <f t="shared" si="5"/>
        <v>6</v>
      </c>
      <c r="V81" s="36"/>
      <c r="W81" s="36">
        <f t="shared" si="1"/>
        <v>0</v>
      </c>
      <c r="X81" s="41">
        <f t="shared" si="6"/>
        <v>0</v>
      </c>
      <c r="Y81" s="38">
        <f t="shared" si="7"/>
        <v>0</v>
      </c>
    </row>
    <row r="82" spans="2:25" ht="15" customHeight="1" x14ac:dyDescent="0.25">
      <c r="B82" s="84" t="s">
        <v>113</v>
      </c>
      <c r="C82" s="84"/>
      <c r="D82" s="84"/>
      <c r="E82" s="13" t="s">
        <v>18</v>
      </c>
      <c r="F82" s="4">
        <v>30</v>
      </c>
      <c r="G82" s="26"/>
      <c r="H82" s="4"/>
      <c r="I82" s="2"/>
      <c r="J82" s="30"/>
      <c r="K82" s="4"/>
      <c r="L82" s="4"/>
      <c r="M82" s="4"/>
      <c r="N82" s="4"/>
      <c r="O82" s="4"/>
      <c r="P82" s="4"/>
      <c r="Q82" s="4"/>
      <c r="R82" s="4"/>
      <c r="S82" s="4"/>
      <c r="T82" s="43"/>
      <c r="U82" s="4">
        <f t="shared" si="5"/>
        <v>30</v>
      </c>
      <c r="V82" s="36"/>
      <c r="W82" s="36">
        <f t="shared" si="1"/>
        <v>0</v>
      </c>
      <c r="X82" s="41">
        <f t="shared" si="6"/>
        <v>0</v>
      </c>
      <c r="Y82" s="38">
        <f t="shared" si="7"/>
        <v>0</v>
      </c>
    </row>
    <row r="83" spans="2:25" ht="15" customHeight="1" x14ac:dyDescent="0.25">
      <c r="B83" s="78" t="s">
        <v>88</v>
      </c>
      <c r="C83" s="78"/>
      <c r="D83" s="78"/>
      <c r="E83" s="13" t="s">
        <v>18</v>
      </c>
      <c r="F83" s="4"/>
      <c r="G83" s="26"/>
      <c r="H83" s="4"/>
      <c r="I83" s="2"/>
      <c r="J83" s="30"/>
      <c r="K83" s="4"/>
      <c r="L83" s="4"/>
      <c r="M83" s="4"/>
      <c r="N83" s="4"/>
      <c r="O83" s="4"/>
      <c r="P83" s="4"/>
      <c r="Q83" s="4"/>
      <c r="R83" s="4">
        <v>1</v>
      </c>
      <c r="S83" s="4"/>
      <c r="T83" s="43"/>
      <c r="U83" s="4">
        <f t="shared" si="5"/>
        <v>1</v>
      </c>
      <c r="V83" s="36"/>
      <c r="W83" s="36">
        <f t="shared" si="1"/>
        <v>0</v>
      </c>
      <c r="X83" s="41">
        <f t="shared" si="6"/>
        <v>0</v>
      </c>
      <c r="Y83" s="38">
        <f t="shared" si="7"/>
        <v>0</v>
      </c>
    </row>
    <row r="84" spans="2:25" ht="15" customHeight="1" x14ac:dyDescent="0.25">
      <c r="B84" s="78" t="s">
        <v>112</v>
      </c>
      <c r="C84" s="78"/>
      <c r="D84" s="78"/>
      <c r="E84" s="13" t="s">
        <v>18</v>
      </c>
      <c r="F84" s="4"/>
      <c r="G84" s="26">
        <v>1</v>
      </c>
      <c r="H84" s="4"/>
      <c r="I84" s="2"/>
      <c r="J84" s="30"/>
      <c r="K84" s="4"/>
      <c r="L84" s="4"/>
      <c r="M84" s="4"/>
      <c r="N84" s="4"/>
      <c r="O84" s="4"/>
      <c r="P84" s="4"/>
      <c r="Q84" s="4"/>
      <c r="R84" s="4"/>
      <c r="S84" s="4"/>
      <c r="T84" s="43"/>
      <c r="U84" s="4">
        <f>SUM(F84:T84)</f>
        <v>1</v>
      </c>
      <c r="V84" s="36"/>
      <c r="W84" s="36">
        <f t="shared" si="1"/>
        <v>0</v>
      </c>
      <c r="X84" s="41">
        <f t="shared" si="6"/>
        <v>0</v>
      </c>
      <c r="Y84" s="38">
        <f t="shared" si="7"/>
        <v>0</v>
      </c>
    </row>
    <row r="85" spans="2:25" ht="15" customHeight="1" x14ac:dyDescent="0.25">
      <c r="B85" s="78" t="s">
        <v>105</v>
      </c>
      <c r="C85" s="78"/>
      <c r="D85" s="78"/>
      <c r="E85" s="13" t="s">
        <v>20</v>
      </c>
      <c r="F85" s="4"/>
      <c r="G85" s="26"/>
      <c r="H85" s="4"/>
      <c r="I85" s="2"/>
      <c r="J85" s="30">
        <v>1</v>
      </c>
      <c r="K85" s="4"/>
      <c r="L85" s="4"/>
      <c r="M85" s="4"/>
      <c r="N85" s="4"/>
      <c r="O85" s="4"/>
      <c r="P85" s="4"/>
      <c r="Q85" s="4"/>
      <c r="R85" s="4"/>
      <c r="S85" s="4"/>
      <c r="T85" s="43"/>
      <c r="U85" s="4">
        <f>SUM(F85:T85)</f>
        <v>1</v>
      </c>
      <c r="V85" s="36"/>
      <c r="W85" s="36">
        <f t="shared" si="1"/>
        <v>0</v>
      </c>
      <c r="X85" s="41">
        <f t="shared" si="6"/>
        <v>0</v>
      </c>
      <c r="Y85" s="38">
        <f t="shared" si="7"/>
        <v>0</v>
      </c>
    </row>
    <row r="86" spans="2:25" ht="15" customHeight="1" x14ac:dyDescent="0.25">
      <c r="B86" s="78" t="s">
        <v>110</v>
      </c>
      <c r="C86" s="78"/>
      <c r="D86" s="78"/>
      <c r="E86" s="13" t="s">
        <v>20</v>
      </c>
      <c r="F86" s="4"/>
      <c r="G86" s="26">
        <v>2</v>
      </c>
      <c r="H86" s="4">
        <v>1</v>
      </c>
      <c r="I86" s="2"/>
      <c r="J86" s="30"/>
      <c r="K86" s="4"/>
      <c r="L86" s="4"/>
      <c r="M86" s="4"/>
      <c r="N86" s="4"/>
      <c r="O86" s="4"/>
      <c r="P86" s="4"/>
      <c r="Q86" s="4"/>
      <c r="R86" s="4"/>
      <c r="S86" s="4"/>
      <c r="T86" s="43"/>
      <c r="U86" s="4">
        <f>SUM(F86:T86)</f>
        <v>3</v>
      </c>
      <c r="V86" s="36"/>
      <c r="W86" s="36">
        <f t="shared" si="1"/>
        <v>0</v>
      </c>
      <c r="X86" s="41">
        <f t="shared" si="6"/>
        <v>0</v>
      </c>
      <c r="Y86" s="38">
        <f t="shared" si="7"/>
        <v>0</v>
      </c>
    </row>
    <row r="87" spans="2:25" ht="15" customHeight="1" x14ac:dyDescent="0.25">
      <c r="B87" s="79" t="s">
        <v>23</v>
      </c>
      <c r="C87" s="79"/>
      <c r="D87" s="79"/>
      <c r="E87" s="55"/>
      <c r="F87" s="56"/>
      <c r="G87" s="57"/>
      <c r="H87" s="56"/>
      <c r="I87" s="58"/>
      <c r="J87" s="59"/>
      <c r="K87" s="56"/>
      <c r="L87" s="56"/>
      <c r="M87" s="56"/>
      <c r="N87" s="56"/>
      <c r="O87" s="56"/>
      <c r="P87" s="56"/>
      <c r="Q87" s="56"/>
      <c r="R87" s="56"/>
      <c r="S87" s="56"/>
      <c r="T87" s="60"/>
      <c r="U87" s="56"/>
      <c r="V87" s="56"/>
      <c r="W87" s="56"/>
      <c r="X87" s="61"/>
      <c r="Y87" s="61"/>
    </row>
    <row r="88" spans="2:25" ht="15" customHeight="1" x14ac:dyDescent="0.25">
      <c r="B88" s="78" t="s">
        <v>55</v>
      </c>
      <c r="C88" s="78"/>
      <c r="D88" s="78"/>
      <c r="E88" s="13" t="s">
        <v>24</v>
      </c>
      <c r="F88" s="4"/>
      <c r="G88" s="26"/>
      <c r="H88" s="4"/>
      <c r="I88" s="2"/>
      <c r="J88" s="21">
        <v>10</v>
      </c>
      <c r="K88" s="4"/>
      <c r="L88" s="4"/>
      <c r="M88" s="4">
        <v>3</v>
      </c>
      <c r="N88" s="4"/>
      <c r="O88" s="4"/>
      <c r="P88" s="4"/>
      <c r="Q88" s="4"/>
      <c r="R88" s="4"/>
      <c r="S88" s="4">
        <v>2</v>
      </c>
      <c r="T88" s="43">
        <v>2</v>
      </c>
      <c r="U88" s="4">
        <f t="shared" ref="U88:U93" si="8">SUM(F88:T88)</f>
        <v>17</v>
      </c>
      <c r="V88" s="36"/>
      <c r="W88" s="36">
        <f t="shared" si="1"/>
        <v>0</v>
      </c>
      <c r="X88" s="41">
        <f t="shared" ref="X88:X93" si="9">V88*1.21</f>
        <v>0</v>
      </c>
      <c r="Y88" s="38">
        <f t="shared" ref="Y88:Y93" si="10">U88*X88</f>
        <v>0</v>
      </c>
    </row>
    <row r="89" spans="2:25" ht="15" customHeight="1" x14ac:dyDescent="0.25">
      <c r="B89" s="78" t="s">
        <v>70</v>
      </c>
      <c r="C89" s="78"/>
      <c r="D89" s="78"/>
      <c r="E89" s="13" t="s">
        <v>24</v>
      </c>
      <c r="F89" s="4"/>
      <c r="G89" s="26">
        <v>5</v>
      </c>
      <c r="H89" s="4"/>
      <c r="I89" s="2"/>
      <c r="J89" s="21">
        <v>5</v>
      </c>
      <c r="K89" s="4"/>
      <c r="L89" s="4"/>
      <c r="M89" s="4"/>
      <c r="N89" s="4">
        <v>2</v>
      </c>
      <c r="O89" s="4"/>
      <c r="P89" s="4">
        <v>1</v>
      </c>
      <c r="Q89" s="4"/>
      <c r="R89" s="4"/>
      <c r="S89" s="4"/>
      <c r="T89" s="43"/>
      <c r="U89" s="4">
        <f t="shared" si="8"/>
        <v>13</v>
      </c>
      <c r="V89" s="36"/>
      <c r="W89" s="36">
        <f t="shared" si="1"/>
        <v>0</v>
      </c>
      <c r="X89" s="41">
        <f t="shared" si="9"/>
        <v>0</v>
      </c>
      <c r="Y89" s="38">
        <f t="shared" si="10"/>
        <v>0</v>
      </c>
    </row>
    <row r="90" spans="2:25" ht="15" customHeight="1" x14ac:dyDescent="0.25">
      <c r="B90" s="78" t="s">
        <v>102</v>
      </c>
      <c r="C90" s="78"/>
      <c r="D90" s="78"/>
      <c r="E90" s="13" t="s">
        <v>24</v>
      </c>
      <c r="F90" s="4"/>
      <c r="G90" s="26"/>
      <c r="H90" s="4"/>
      <c r="I90" s="2"/>
      <c r="J90" s="21">
        <v>5</v>
      </c>
      <c r="K90" s="4"/>
      <c r="L90" s="4"/>
      <c r="M90" s="4"/>
      <c r="N90" s="4"/>
      <c r="O90" s="4"/>
      <c r="P90" s="4"/>
      <c r="Q90" s="4"/>
      <c r="R90" s="4"/>
      <c r="S90" s="4"/>
      <c r="T90" s="43"/>
      <c r="U90" s="4">
        <f t="shared" si="8"/>
        <v>5</v>
      </c>
      <c r="V90" s="36"/>
      <c r="W90" s="36">
        <f t="shared" si="1"/>
        <v>0</v>
      </c>
      <c r="X90" s="41">
        <f t="shared" si="9"/>
        <v>0</v>
      </c>
      <c r="Y90" s="38">
        <f t="shared" si="10"/>
        <v>0</v>
      </c>
    </row>
    <row r="91" spans="2:25" ht="15" customHeight="1" x14ac:dyDescent="0.25">
      <c r="B91" s="78" t="s">
        <v>71</v>
      </c>
      <c r="C91" s="78"/>
      <c r="D91" s="78"/>
      <c r="E91" s="13" t="s">
        <v>24</v>
      </c>
      <c r="F91" s="4"/>
      <c r="G91" s="26"/>
      <c r="H91" s="4"/>
      <c r="I91" s="2"/>
      <c r="J91" s="31">
        <v>1</v>
      </c>
      <c r="K91" s="4"/>
      <c r="L91" s="4"/>
      <c r="M91" s="4"/>
      <c r="N91" s="4"/>
      <c r="O91" s="4"/>
      <c r="P91" s="4"/>
      <c r="Q91" s="4"/>
      <c r="R91" s="4"/>
      <c r="S91" s="4"/>
      <c r="T91" s="43"/>
      <c r="U91" s="4">
        <f t="shared" si="8"/>
        <v>1</v>
      </c>
      <c r="V91" s="36"/>
      <c r="W91" s="36">
        <f t="shared" si="1"/>
        <v>0</v>
      </c>
      <c r="X91" s="41">
        <f t="shared" si="9"/>
        <v>0</v>
      </c>
      <c r="Y91" s="38">
        <f t="shared" si="10"/>
        <v>0</v>
      </c>
    </row>
    <row r="92" spans="2:25" ht="15" customHeight="1" x14ac:dyDescent="0.25">
      <c r="B92" s="78" t="s">
        <v>103</v>
      </c>
      <c r="C92" s="78"/>
      <c r="D92" s="78"/>
      <c r="E92" s="13" t="s">
        <v>24</v>
      </c>
      <c r="F92" s="4"/>
      <c r="G92" s="26"/>
      <c r="H92" s="4"/>
      <c r="I92" s="2"/>
      <c r="J92" s="21">
        <v>1</v>
      </c>
      <c r="K92" s="4"/>
      <c r="L92" s="4"/>
      <c r="M92" s="4"/>
      <c r="N92" s="4"/>
      <c r="O92" s="4"/>
      <c r="P92" s="4"/>
      <c r="Q92" s="4"/>
      <c r="R92" s="4"/>
      <c r="S92" s="4"/>
      <c r="T92" s="43"/>
      <c r="U92" s="4">
        <f t="shared" si="8"/>
        <v>1</v>
      </c>
      <c r="V92" s="36"/>
      <c r="W92" s="36">
        <f t="shared" si="1"/>
        <v>0</v>
      </c>
      <c r="X92" s="41">
        <f t="shared" si="9"/>
        <v>0</v>
      </c>
      <c r="Y92" s="38">
        <f t="shared" si="10"/>
        <v>0</v>
      </c>
    </row>
    <row r="93" spans="2:25" ht="15" customHeight="1" x14ac:dyDescent="0.25">
      <c r="B93" s="100" t="s">
        <v>56</v>
      </c>
      <c r="C93" s="101"/>
      <c r="D93" s="102"/>
      <c r="E93" s="14" t="s">
        <v>18</v>
      </c>
      <c r="F93" s="4"/>
      <c r="G93" s="26"/>
      <c r="H93" s="4"/>
      <c r="I93" s="2"/>
      <c r="J93" s="21">
        <v>3</v>
      </c>
      <c r="K93" s="4"/>
      <c r="L93" s="4"/>
      <c r="M93" s="4"/>
      <c r="N93" s="4"/>
      <c r="O93" s="4"/>
      <c r="P93" s="4"/>
      <c r="Q93" s="4"/>
      <c r="R93" s="4"/>
      <c r="S93" s="4">
        <v>2</v>
      </c>
      <c r="T93" s="43">
        <v>2</v>
      </c>
      <c r="U93" s="4">
        <f t="shared" si="8"/>
        <v>7</v>
      </c>
      <c r="V93" s="36"/>
      <c r="W93" s="36">
        <f t="shared" si="1"/>
        <v>0</v>
      </c>
      <c r="X93" s="41">
        <f t="shared" si="9"/>
        <v>0</v>
      </c>
      <c r="Y93" s="38">
        <f t="shared" si="10"/>
        <v>0</v>
      </c>
    </row>
    <row r="94" spans="2:25" ht="15" customHeight="1" x14ac:dyDescent="0.25">
      <c r="B94" s="79" t="s">
        <v>25</v>
      </c>
      <c r="C94" s="79"/>
      <c r="D94" s="79"/>
      <c r="E94" s="55"/>
      <c r="F94" s="56"/>
      <c r="G94" s="57"/>
      <c r="H94" s="56"/>
      <c r="I94" s="58"/>
      <c r="J94" s="59"/>
      <c r="K94" s="56"/>
      <c r="L94" s="56"/>
      <c r="M94" s="56"/>
      <c r="N94" s="56"/>
      <c r="O94" s="56"/>
      <c r="P94" s="56"/>
      <c r="Q94" s="56"/>
      <c r="R94" s="56"/>
      <c r="S94" s="56"/>
      <c r="T94" s="60"/>
      <c r="U94" s="56"/>
      <c r="V94" s="56"/>
      <c r="W94" s="56"/>
      <c r="X94" s="61"/>
      <c r="Y94" s="61"/>
    </row>
    <row r="95" spans="2:25" ht="15" customHeight="1" x14ac:dyDescent="0.25">
      <c r="B95" s="81" t="s">
        <v>72</v>
      </c>
      <c r="C95" s="81"/>
      <c r="D95" s="81"/>
      <c r="E95" s="15" t="s">
        <v>73</v>
      </c>
      <c r="F95" s="9">
        <v>2</v>
      </c>
      <c r="G95" s="27"/>
      <c r="H95" s="9"/>
      <c r="I95" s="12"/>
      <c r="J95" s="32"/>
      <c r="K95" s="15"/>
      <c r="L95" s="9"/>
      <c r="M95" s="9"/>
      <c r="N95" s="9"/>
      <c r="O95" s="9"/>
      <c r="P95" s="9"/>
      <c r="Q95" s="9"/>
      <c r="R95" s="9"/>
      <c r="S95" s="9"/>
      <c r="T95" s="46"/>
      <c r="U95" s="4">
        <f t="shared" ref="U95:U101" si="11">SUM(F95:T95)</f>
        <v>2</v>
      </c>
      <c r="V95" s="36"/>
      <c r="W95" s="36">
        <f t="shared" ref="W95:W105" si="12">SUM(U95*V95)</f>
        <v>0</v>
      </c>
      <c r="X95" s="41">
        <f t="shared" ref="X95:X105" si="13">V95*1.21</f>
        <v>0</v>
      </c>
      <c r="Y95" s="38">
        <f t="shared" ref="Y95:Y105" si="14">U95*X95</f>
        <v>0</v>
      </c>
    </row>
    <row r="96" spans="2:25" ht="15" customHeight="1" x14ac:dyDescent="0.25">
      <c r="B96" s="78" t="s">
        <v>62</v>
      </c>
      <c r="C96" s="78"/>
      <c r="D96" s="78"/>
      <c r="E96" s="15" t="s">
        <v>63</v>
      </c>
      <c r="F96" s="9">
        <v>200</v>
      </c>
      <c r="G96" s="27"/>
      <c r="H96" s="9"/>
      <c r="I96" s="12"/>
      <c r="J96" s="32"/>
      <c r="K96" s="15"/>
      <c r="L96" s="9"/>
      <c r="M96" s="9"/>
      <c r="N96" s="9"/>
      <c r="O96" s="9"/>
      <c r="P96" s="9"/>
      <c r="Q96" s="9"/>
      <c r="R96" s="9"/>
      <c r="S96" s="9"/>
      <c r="T96" s="46">
        <v>5</v>
      </c>
      <c r="U96" s="4">
        <f t="shared" si="11"/>
        <v>205</v>
      </c>
      <c r="V96" s="36"/>
      <c r="W96" s="36">
        <f t="shared" si="12"/>
        <v>0</v>
      </c>
      <c r="X96" s="41">
        <f t="shared" si="13"/>
        <v>0</v>
      </c>
      <c r="Y96" s="38">
        <f t="shared" si="14"/>
        <v>0</v>
      </c>
    </row>
    <row r="97" spans="2:25" ht="15" customHeight="1" x14ac:dyDescent="0.25">
      <c r="B97" s="103" t="s">
        <v>30</v>
      </c>
      <c r="C97" s="104"/>
      <c r="D97" s="105"/>
      <c r="E97" s="13" t="s">
        <v>24</v>
      </c>
      <c r="F97" s="9"/>
      <c r="G97" s="27"/>
      <c r="H97" s="9"/>
      <c r="I97" s="12"/>
      <c r="J97" s="32">
        <v>8</v>
      </c>
      <c r="K97" s="15"/>
      <c r="L97" s="9"/>
      <c r="M97" s="9"/>
      <c r="N97" s="9">
        <v>1</v>
      </c>
      <c r="O97" s="9"/>
      <c r="P97" s="9"/>
      <c r="Q97" s="9">
        <v>160</v>
      </c>
      <c r="R97" s="9"/>
      <c r="S97" s="9"/>
      <c r="T97" s="46"/>
      <c r="U97" s="4">
        <f t="shared" si="11"/>
        <v>169</v>
      </c>
      <c r="V97" s="36"/>
      <c r="W97" s="36">
        <f t="shared" si="12"/>
        <v>0</v>
      </c>
      <c r="X97" s="41">
        <f t="shared" si="13"/>
        <v>0</v>
      </c>
      <c r="Y97" s="38">
        <f t="shared" si="14"/>
        <v>0</v>
      </c>
    </row>
    <row r="98" spans="2:25" ht="15" customHeight="1" x14ac:dyDescent="0.25">
      <c r="B98" s="97" t="s">
        <v>31</v>
      </c>
      <c r="C98" s="98"/>
      <c r="D98" s="99"/>
      <c r="E98" s="15" t="s">
        <v>20</v>
      </c>
      <c r="F98" s="4"/>
      <c r="G98" s="26">
        <v>100</v>
      </c>
      <c r="H98" s="4"/>
      <c r="I98" s="2">
        <v>100</v>
      </c>
      <c r="J98" s="30"/>
      <c r="K98" s="15"/>
      <c r="L98" s="4">
        <v>60</v>
      </c>
      <c r="M98" s="4">
        <v>60</v>
      </c>
      <c r="N98" s="4">
        <v>2</v>
      </c>
      <c r="O98" s="4"/>
      <c r="P98" s="4"/>
      <c r="Q98" s="4"/>
      <c r="R98" s="4"/>
      <c r="S98" s="4"/>
      <c r="T98" s="43">
        <v>5</v>
      </c>
      <c r="U98" s="4">
        <f t="shared" si="11"/>
        <v>327</v>
      </c>
      <c r="V98" s="36"/>
      <c r="W98" s="36">
        <f t="shared" si="12"/>
        <v>0</v>
      </c>
      <c r="X98" s="41">
        <f t="shared" si="13"/>
        <v>0</v>
      </c>
      <c r="Y98" s="38">
        <f t="shared" si="14"/>
        <v>0</v>
      </c>
    </row>
    <row r="99" spans="2:25" ht="15" customHeight="1" x14ac:dyDescent="0.25">
      <c r="B99" s="106" t="s">
        <v>64</v>
      </c>
      <c r="C99" s="107"/>
      <c r="D99" s="108"/>
      <c r="E99" s="15" t="s">
        <v>63</v>
      </c>
      <c r="F99" s="4">
        <v>400</v>
      </c>
      <c r="G99" s="26"/>
      <c r="H99" s="4"/>
      <c r="I99" s="2"/>
      <c r="J99" s="30"/>
      <c r="K99" s="15"/>
      <c r="L99" s="4"/>
      <c r="M99" s="4"/>
      <c r="N99" s="4"/>
      <c r="O99" s="4"/>
      <c r="P99" s="4"/>
      <c r="Q99" s="4"/>
      <c r="R99" s="4"/>
      <c r="S99" s="4"/>
      <c r="T99" s="43"/>
      <c r="U99" s="4">
        <f t="shared" si="11"/>
        <v>400</v>
      </c>
      <c r="V99" s="36"/>
      <c r="W99" s="36">
        <f t="shared" si="12"/>
        <v>0</v>
      </c>
      <c r="X99" s="41">
        <f t="shared" si="13"/>
        <v>0</v>
      </c>
      <c r="Y99" s="38">
        <f t="shared" si="14"/>
        <v>0</v>
      </c>
    </row>
    <row r="100" spans="2:25" ht="15" customHeight="1" x14ac:dyDescent="0.25">
      <c r="B100" s="109" t="s">
        <v>54</v>
      </c>
      <c r="C100" s="110"/>
      <c r="D100" s="111"/>
      <c r="E100" s="13" t="s">
        <v>24</v>
      </c>
      <c r="F100" s="4"/>
      <c r="G100" s="26"/>
      <c r="H100" s="4">
        <v>12</v>
      </c>
      <c r="I100" s="2">
        <v>30</v>
      </c>
      <c r="J100" s="30">
        <v>6</v>
      </c>
      <c r="K100" s="15"/>
      <c r="L100" s="4"/>
      <c r="M100" s="4">
        <v>24</v>
      </c>
      <c r="N100" s="4"/>
      <c r="O100" s="4"/>
      <c r="P100" s="4">
        <v>15</v>
      </c>
      <c r="Q100" s="4"/>
      <c r="R100" s="4"/>
      <c r="S100" s="4"/>
      <c r="T100" s="43"/>
      <c r="U100" s="4">
        <f t="shared" si="11"/>
        <v>87</v>
      </c>
      <c r="V100" s="36"/>
      <c r="W100" s="36">
        <f t="shared" si="12"/>
        <v>0</v>
      </c>
      <c r="X100" s="41">
        <f t="shared" si="13"/>
        <v>0</v>
      </c>
      <c r="Y100" s="38">
        <f t="shared" si="14"/>
        <v>0</v>
      </c>
    </row>
    <row r="101" spans="2:25" ht="15" customHeight="1" x14ac:dyDescent="0.25">
      <c r="B101" s="91" t="s">
        <v>53</v>
      </c>
      <c r="C101" s="92"/>
      <c r="D101" s="93"/>
      <c r="E101" s="13" t="s">
        <v>24</v>
      </c>
      <c r="F101" s="4"/>
      <c r="G101" s="26"/>
      <c r="H101" s="4"/>
      <c r="I101" s="2">
        <v>20</v>
      </c>
      <c r="J101" s="30">
        <v>140</v>
      </c>
      <c r="K101" s="15"/>
      <c r="L101" s="4">
        <v>200</v>
      </c>
      <c r="M101" s="4"/>
      <c r="N101" s="4">
        <v>20</v>
      </c>
      <c r="O101" s="4"/>
      <c r="P101" s="4">
        <v>30</v>
      </c>
      <c r="Q101" s="5">
        <v>250</v>
      </c>
      <c r="R101" s="4">
        <v>300</v>
      </c>
      <c r="S101" s="4"/>
      <c r="T101" s="43"/>
      <c r="U101" s="4">
        <f t="shared" si="11"/>
        <v>960</v>
      </c>
      <c r="V101" s="36"/>
      <c r="W101" s="36">
        <f t="shared" si="12"/>
        <v>0</v>
      </c>
      <c r="X101" s="41">
        <f t="shared" si="13"/>
        <v>0</v>
      </c>
      <c r="Y101" s="38">
        <f t="shared" si="14"/>
        <v>0</v>
      </c>
    </row>
    <row r="102" spans="2:25" ht="15" customHeight="1" x14ac:dyDescent="0.25">
      <c r="B102" s="91" t="s">
        <v>74</v>
      </c>
      <c r="C102" s="92"/>
      <c r="D102" s="93"/>
      <c r="E102" s="13" t="s">
        <v>24</v>
      </c>
      <c r="F102" s="4"/>
      <c r="G102" s="26"/>
      <c r="H102" s="4"/>
      <c r="I102" s="2"/>
      <c r="J102" s="30"/>
      <c r="K102" s="13">
        <v>50</v>
      </c>
      <c r="L102" s="4"/>
      <c r="M102" s="4"/>
      <c r="N102" s="4"/>
      <c r="O102" s="4"/>
      <c r="P102" s="4"/>
      <c r="Q102" s="5"/>
      <c r="R102" s="4"/>
      <c r="S102" s="4"/>
      <c r="T102" s="43"/>
      <c r="U102" s="4">
        <f t="shared" ref="U102:U103" si="15">SUM(F102:T102)</f>
        <v>50</v>
      </c>
      <c r="V102" s="36"/>
      <c r="W102" s="36">
        <f t="shared" si="12"/>
        <v>0</v>
      </c>
      <c r="X102" s="41">
        <f t="shared" si="13"/>
        <v>0</v>
      </c>
      <c r="Y102" s="38">
        <f t="shared" si="14"/>
        <v>0</v>
      </c>
    </row>
    <row r="103" spans="2:25" ht="15" customHeight="1" x14ac:dyDescent="0.25">
      <c r="B103" s="94" t="s">
        <v>75</v>
      </c>
      <c r="C103" s="95"/>
      <c r="D103" s="96"/>
      <c r="E103" s="13" t="s">
        <v>20</v>
      </c>
      <c r="F103" s="4"/>
      <c r="G103" s="26"/>
      <c r="H103" s="4"/>
      <c r="I103" s="2"/>
      <c r="J103" s="30"/>
      <c r="K103" s="13"/>
      <c r="L103" s="4"/>
      <c r="M103" s="4"/>
      <c r="N103" s="4"/>
      <c r="O103" s="4"/>
      <c r="P103" s="4"/>
      <c r="Q103" s="5"/>
      <c r="R103" s="4">
        <v>5</v>
      </c>
      <c r="S103" s="4"/>
      <c r="T103" s="43"/>
      <c r="U103" s="4">
        <f t="shared" si="15"/>
        <v>5</v>
      </c>
      <c r="V103" s="36"/>
      <c r="W103" s="36">
        <f t="shared" si="12"/>
        <v>0</v>
      </c>
      <c r="X103" s="41">
        <f t="shared" si="13"/>
        <v>0</v>
      </c>
      <c r="Y103" s="38">
        <f t="shared" si="14"/>
        <v>0</v>
      </c>
    </row>
    <row r="104" spans="2:25" ht="15" customHeight="1" x14ac:dyDescent="0.25">
      <c r="B104" s="97" t="s">
        <v>59</v>
      </c>
      <c r="C104" s="98"/>
      <c r="D104" s="99"/>
      <c r="E104" s="13" t="s">
        <v>24</v>
      </c>
      <c r="F104" s="4"/>
      <c r="G104" s="26"/>
      <c r="H104" s="4"/>
      <c r="I104" s="2"/>
      <c r="J104" s="30">
        <v>4</v>
      </c>
      <c r="K104" s="13"/>
      <c r="L104" s="4">
        <v>5</v>
      </c>
      <c r="M104" s="4"/>
      <c r="N104" s="4">
        <v>1</v>
      </c>
      <c r="O104" s="4">
        <v>12</v>
      </c>
      <c r="P104" s="4"/>
      <c r="Q104" s="5"/>
      <c r="R104" s="4">
        <v>3</v>
      </c>
      <c r="S104" s="4"/>
      <c r="T104" s="43"/>
      <c r="U104" s="4">
        <f>SUM(F104:T104)</f>
        <v>25</v>
      </c>
      <c r="V104" s="36"/>
      <c r="W104" s="36">
        <f t="shared" si="12"/>
        <v>0</v>
      </c>
      <c r="X104" s="41">
        <f t="shared" si="13"/>
        <v>0</v>
      </c>
      <c r="Y104" s="38">
        <f t="shared" si="14"/>
        <v>0</v>
      </c>
    </row>
    <row r="105" spans="2:25" ht="15" customHeight="1" thickBot="1" x14ac:dyDescent="0.3">
      <c r="B105" s="85" t="s">
        <v>32</v>
      </c>
      <c r="C105" s="85"/>
      <c r="D105" s="85"/>
      <c r="E105" s="17" t="s">
        <v>20</v>
      </c>
      <c r="F105" s="19"/>
      <c r="G105" s="28"/>
      <c r="H105" s="19">
        <v>3</v>
      </c>
      <c r="I105" s="20">
        <v>10</v>
      </c>
      <c r="J105" s="33"/>
      <c r="K105" s="34"/>
      <c r="L105" s="19"/>
      <c r="M105" s="19"/>
      <c r="N105" s="19">
        <v>1</v>
      </c>
      <c r="O105" s="19"/>
      <c r="P105" s="19"/>
      <c r="Q105" s="19"/>
      <c r="R105" s="19"/>
      <c r="S105" s="19"/>
      <c r="T105" s="47"/>
      <c r="U105" s="19">
        <f>SUM(F105:T105)</f>
        <v>14</v>
      </c>
      <c r="V105" s="36"/>
      <c r="W105" s="36">
        <f t="shared" si="12"/>
        <v>0</v>
      </c>
      <c r="X105" s="41">
        <f t="shared" si="13"/>
        <v>0</v>
      </c>
      <c r="Y105" s="38">
        <f t="shared" si="14"/>
        <v>0</v>
      </c>
    </row>
    <row r="106" spans="2:25" ht="15" customHeight="1" thickBot="1" x14ac:dyDescent="0.3">
      <c r="B106" s="8"/>
      <c r="C106" s="8"/>
      <c r="D106" s="8"/>
      <c r="E106" s="40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119" t="s">
        <v>107</v>
      </c>
      <c r="V106" s="120"/>
      <c r="W106" s="37">
        <f>SUM(W34:W105)</f>
        <v>0</v>
      </c>
      <c r="X106" s="42" t="s">
        <v>16</v>
      </c>
      <c r="Y106" s="39">
        <f>SUM(Y34:Y105)</f>
        <v>0</v>
      </c>
    </row>
    <row r="107" spans="2:25" ht="26.25" customHeight="1" x14ac:dyDescent="0.25">
      <c r="B107" s="8"/>
      <c r="C107" s="8"/>
      <c r="D107" s="8"/>
      <c r="E107" s="40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40"/>
      <c r="V107" s="8"/>
      <c r="W107" s="8"/>
      <c r="X107" s="8"/>
      <c r="Y107" s="8"/>
    </row>
    <row r="108" spans="2:25" ht="26.25" customHeight="1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2:25" ht="26.25" customHeight="1" x14ac:dyDescent="0.25"/>
  </sheetData>
  <mergeCells count="76">
    <mergeCell ref="F13:K13"/>
    <mergeCell ref="F14:K14"/>
    <mergeCell ref="F15:K15"/>
    <mergeCell ref="F16:K16"/>
    <mergeCell ref="F17:K17"/>
    <mergeCell ref="F18:K18"/>
    <mergeCell ref="F19:K19"/>
    <mergeCell ref="B14:E14"/>
    <mergeCell ref="B15:E15"/>
    <mergeCell ref="B16:E16"/>
    <mergeCell ref="B17:E17"/>
    <mergeCell ref="B19:E19"/>
    <mergeCell ref="B20:E20"/>
    <mergeCell ref="B18:E18"/>
    <mergeCell ref="B4:E4"/>
    <mergeCell ref="B13:E13"/>
    <mergeCell ref="B21:E21"/>
    <mergeCell ref="B31:H31"/>
    <mergeCell ref="F20:K20"/>
    <mergeCell ref="F21:K21"/>
    <mergeCell ref="F22:K22"/>
    <mergeCell ref="B26:E26"/>
    <mergeCell ref="F26:K26"/>
    <mergeCell ref="B27:E27"/>
    <mergeCell ref="F27:K27"/>
    <mergeCell ref="B28:E28"/>
    <mergeCell ref="F28:K28"/>
    <mergeCell ref="B23:E23"/>
    <mergeCell ref="F23:K23"/>
    <mergeCell ref="B24:E24"/>
    <mergeCell ref="F24:K24"/>
    <mergeCell ref="B25:E25"/>
    <mergeCell ref="B22:E22"/>
    <mergeCell ref="B2:J2"/>
    <mergeCell ref="B12:K12"/>
    <mergeCell ref="C5:J5"/>
    <mergeCell ref="C6:J6"/>
    <mergeCell ref="C7:J7"/>
    <mergeCell ref="C8:J8"/>
    <mergeCell ref="C9:J9"/>
    <mergeCell ref="C10:J10"/>
    <mergeCell ref="F25:K25"/>
    <mergeCell ref="U106:V106"/>
    <mergeCell ref="B32:D32"/>
    <mergeCell ref="B33:D33"/>
    <mergeCell ref="B34:D34"/>
    <mergeCell ref="B36:D36"/>
    <mergeCell ref="B37:D37"/>
    <mergeCell ref="B39:D39"/>
    <mergeCell ref="B44:D44"/>
    <mergeCell ref="B45:D45"/>
    <mergeCell ref="B48:D48"/>
    <mergeCell ref="B49:D49"/>
    <mergeCell ref="B50:D50"/>
    <mergeCell ref="B51:D51"/>
    <mergeCell ref="B52:D52"/>
    <mergeCell ref="B30:E30"/>
    <mergeCell ref="B53:D53"/>
    <mergeCell ref="B54:D54"/>
    <mergeCell ref="B55:D55"/>
    <mergeCell ref="B56:D56"/>
    <mergeCell ref="B58:D58"/>
    <mergeCell ref="B63:D63"/>
    <mergeCell ref="B71:D71"/>
    <mergeCell ref="B72:D72"/>
    <mergeCell ref="B76:D76"/>
    <mergeCell ref="B80:D80"/>
    <mergeCell ref="B101:D101"/>
    <mergeCell ref="B102:D102"/>
    <mergeCell ref="B103:D103"/>
    <mergeCell ref="B104:D104"/>
    <mergeCell ref="B93:D93"/>
    <mergeCell ref="B97:D97"/>
    <mergeCell ref="B98:D98"/>
    <mergeCell ref="B99:D99"/>
    <mergeCell ref="B100:D100"/>
  </mergeCells>
  <pageMargins left="0.7" right="0.7" top="0.78740157499999996" bottom="0.78740157499999996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Hygiena - příloha č.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2018-01-11T11:38:09Z</cp:lastPrinted>
  <dcterms:created xsi:type="dcterms:W3CDTF">2015-04-27T07:05:29Z</dcterms:created>
  <dcterms:modified xsi:type="dcterms:W3CDTF">2018-05-31T13:19:51Z</dcterms:modified>
</cp:coreProperties>
</file>