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ilova\OneDrive - Česká školní inspekce\Plocha\VZ\1_VZMR\2020\15_Kancelářské potřeby - 3.Q 2020\14_Smlouva\"/>
    </mc:Choice>
  </mc:AlternateContent>
  <xr:revisionPtr revIDLastSave="1" documentId="11_ADAC3663A4CA2EEE8C9528CE3E4E706E6CA4E4A4" xr6:coauthVersionLast="45" xr6:coauthVersionMax="45" xr10:uidLastSave="{D1384A0A-859E-49D7-A56C-19CFFE06C579}"/>
  <bookViews>
    <workbookView xWindow="-120" yWindow="-120" windowWidth="20730" windowHeight="11160" xr2:uid="{00000000-000D-0000-FFFF-FFFF00000000}"/>
  </bookViews>
  <sheets>
    <sheet name="Příloha č. 1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192" i="10" l="1"/>
  <c r="W192" i="10" s="1"/>
  <c r="U191" i="10"/>
  <c r="W191" i="10" s="1"/>
  <c r="U190" i="10"/>
  <c r="W190" i="10" s="1"/>
  <c r="U189" i="10"/>
  <c r="W189" i="10" s="1"/>
  <c r="U188" i="10"/>
  <c r="W188" i="10" s="1"/>
  <c r="U186" i="10"/>
  <c r="U185" i="10"/>
  <c r="U184" i="10"/>
  <c r="U183" i="10"/>
  <c r="U182" i="10"/>
  <c r="W182" i="10" s="1"/>
  <c r="U181" i="10"/>
  <c r="W181" i="10" s="1"/>
  <c r="U180" i="10"/>
  <c r="W180" i="10" s="1"/>
  <c r="U179" i="10"/>
  <c r="W179" i="10" s="1"/>
  <c r="U178" i="10"/>
  <c r="W178" i="10" s="1"/>
  <c r="U177" i="10"/>
  <c r="W177" i="10" s="1"/>
  <c r="U176" i="10"/>
  <c r="W176" i="10" s="1"/>
  <c r="U175" i="10"/>
  <c r="W175" i="10" s="1"/>
  <c r="U174" i="10"/>
  <c r="W174" i="10" s="1"/>
  <c r="U173" i="10"/>
  <c r="U171" i="10"/>
  <c r="W171" i="10" s="1"/>
  <c r="U170" i="10"/>
  <c r="W170" i="10" s="1"/>
  <c r="U169" i="10"/>
  <c r="W169" i="10" s="1"/>
  <c r="U168" i="10"/>
  <c r="W168" i="10" s="1"/>
  <c r="U167" i="10"/>
  <c r="W167" i="10" s="1"/>
  <c r="U166" i="10"/>
  <c r="W166" i="10" s="1"/>
  <c r="U165" i="10"/>
  <c r="W165" i="10" s="1"/>
  <c r="U164" i="10"/>
  <c r="W164" i="10" s="1"/>
  <c r="U163" i="10"/>
  <c r="W163" i="10" s="1"/>
  <c r="U162" i="10"/>
  <c r="W162" i="10" s="1"/>
  <c r="U161" i="10"/>
  <c r="W161" i="10" s="1"/>
  <c r="U160" i="10"/>
  <c r="W160" i="10" s="1"/>
  <c r="U159" i="10"/>
  <c r="W159" i="10" s="1"/>
  <c r="U158" i="10"/>
  <c r="W158" i="10" s="1"/>
  <c r="U157" i="10"/>
  <c r="W157" i="10" s="1"/>
  <c r="U156" i="10"/>
  <c r="W156" i="10" s="1"/>
  <c r="U155" i="10"/>
  <c r="W155" i="10" s="1"/>
  <c r="U154" i="10"/>
  <c r="W154" i="10" s="1"/>
  <c r="U153" i="10"/>
  <c r="W153" i="10" s="1"/>
  <c r="U152" i="10"/>
  <c r="W152" i="10" s="1"/>
  <c r="U151" i="10"/>
  <c r="W151" i="10" s="1"/>
  <c r="U150" i="10"/>
  <c r="W150" i="10" s="1"/>
  <c r="U149" i="10"/>
  <c r="W149" i="10" s="1"/>
  <c r="U148" i="10"/>
  <c r="W148" i="10" s="1"/>
  <c r="U147" i="10"/>
  <c r="W147" i="10" s="1"/>
  <c r="U146" i="10"/>
  <c r="W146" i="10" s="1"/>
  <c r="U145" i="10"/>
  <c r="W145" i="10" s="1"/>
  <c r="U144" i="10"/>
  <c r="W144" i="10" s="1"/>
  <c r="U143" i="10"/>
  <c r="W143" i="10" s="1"/>
  <c r="U142" i="10"/>
  <c r="W142" i="10" s="1"/>
  <c r="U141" i="10"/>
  <c r="W141" i="10" s="1"/>
  <c r="U140" i="10"/>
  <c r="W140" i="10" s="1"/>
  <c r="U139" i="10"/>
  <c r="W139" i="10" s="1"/>
  <c r="U138" i="10"/>
  <c r="W138" i="10" s="1"/>
  <c r="U137" i="10"/>
  <c r="W137" i="10" s="1"/>
  <c r="U136" i="10"/>
  <c r="W136" i="10" s="1"/>
  <c r="U135" i="10"/>
  <c r="W135" i="10" s="1"/>
  <c r="U134" i="10"/>
  <c r="W134" i="10" s="1"/>
  <c r="U133" i="10"/>
  <c r="W133" i="10" s="1"/>
  <c r="U132" i="10"/>
  <c r="W132" i="10" s="1"/>
  <c r="U131" i="10"/>
  <c r="W131" i="10" s="1"/>
  <c r="U130" i="10"/>
  <c r="W130" i="10" s="1"/>
  <c r="U129" i="10"/>
  <c r="W129" i="10" s="1"/>
  <c r="U128" i="10"/>
  <c r="W128" i="10" s="1"/>
  <c r="U127" i="10"/>
  <c r="W127" i="10" s="1"/>
  <c r="U126" i="10"/>
  <c r="W126" i="10" s="1"/>
  <c r="U125" i="10"/>
  <c r="W125" i="10" s="1"/>
  <c r="U124" i="10"/>
  <c r="W124" i="10" s="1"/>
  <c r="U123" i="10"/>
  <c r="W123" i="10" s="1"/>
  <c r="U122" i="10"/>
  <c r="W122" i="10" s="1"/>
  <c r="U121" i="10"/>
  <c r="W121" i="10" s="1"/>
  <c r="U120" i="10"/>
  <c r="W120" i="10" s="1"/>
  <c r="U119" i="10"/>
  <c r="W119" i="10" s="1"/>
  <c r="U118" i="10"/>
  <c r="W118" i="10" s="1"/>
  <c r="U117" i="10"/>
  <c r="W117" i="10" s="1"/>
  <c r="U116" i="10"/>
  <c r="W116" i="10" s="1"/>
  <c r="U115" i="10"/>
  <c r="W115" i="10" s="1"/>
  <c r="U114" i="10"/>
  <c r="W114" i="10" s="1"/>
  <c r="U113" i="10"/>
  <c r="W113" i="10" s="1"/>
  <c r="U112" i="10"/>
  <c r="W112" i="10" s="1"/>
  <c r="U111" i="10"/>
  <c r="W111" i="10" s="1"/>
  <c r="U110" i="10"/>
  <c r="W110" i="10" s="1"/>
  <c r="U109" i="10"/>
  <c r="W109" i="10" s="1"/>
  <c r="U108" i="10"/>
  <c r="W108" i="10" s="1"/>
  <c r="U107" i="10"/>
  <c r="W107" i="10" s="1"/>
  <c r="U106" i="10"/>
  <c r="W106" i="10" s="1"/>
  <c r="U105" i="10"/>
  <c r="W105" i="10" s="1"/>
  <c r="U104" i="10"/>
  <c r="W104" i="10" s="1"/>
  <c r="U103" i="10"/>
  <c r="W103" i="10" s="1"/>
  <c r="U102" i="10"/>
  <c r="W102" i="10" s="1"/>
  <c r="U101" i="10"/>
  <c r="W101" i="10" s="1"/>
  <c r="U100" i="10"/>
  <c r="W100" i="10" s="1"/>
  <c r="U99" i="10"/>
  <c r="W99" i="10" s="1"/>
  <c r="U98" i="10"/>
  <c r="W98" i="10" s="1"/>
  <c r="U97" i="10"/>
  <c r="W97" i="10" s="1"/>
  <c r="U96" i="10"/>
  <c r="W96" i="10" s="1"/>
  <c r="U95" i="10"/>
  <c r="W95" i="10" s="1"/>
  <c r="U94" i="10"/>
  <c r="W94" i="10" s="1"/>
  <c r="U93" i="10"/>
  <c r="W93" i="10" s="1"/>
  <c r="U92" i="10"/>
  <c r="W92" i="10" s="1"/>
  <c r="U91" i="10"/>
  <c r="W91" i="10" s="1"/>
  <c r="U90" i="10"/>
  <c r="W90" i="10" s="1"/>
  <c r="U89" i="10"/>
  <c r="W89" i="10" s="1"/>
  <c r="U88" i="10"/>
  <c r="W88" i="10" s="1"/>
  <c r="U87" i="10"/>
  <c r="W87" i="10" s="1"/>
  <c r="U86" i="10"/>
  <c r="W86" i="10" s="1"/>
  <c r="U85" i="10"/>
  <c r="W85" i="10" s="1"/>
  <c r="U84" i="10"/>
  <c r="W84" i="10" s="1"/>
  <c r="U82" i="10"/>
  <c r="W82" i="10" s="1"/>
  <c r="U81" i="10"/>
  <c r="W81" i="10" s="1"/>
  <c r="U80" i="10"/>
  <c r="W80" i="10" s="1"/>
  <c r="U79" i="10"/>
  <c r="W79" i="10" s="1"/>
  <c r="U78" i="10"/>
  <c r="U77" i="10"/>
  <c r="W77" i="10" s="1"/>
  <c r="U76" i="10"/>
  <c r="W76" i="10" s="1"/>
  <c r="U75" i="10"/>
  <c r="W75" i="10" s="1"/>
  <c r="U74" i="10"/>
  <c r="W74" i="10" s="1"/>
  <c r="U73" i="10"/>
  <c r="W73" i="10" s="1"/>
  <c r="U72" i="10"/>
  <c r="W72" i="10" s="1"/>
  <c r="U71" i="10"/>
  <c r="W71" i="10" s="1"/>
  <c r="U70" i="10"/>
  <c r="W70" i="10" s="1"/>
  <c r="U69" i="10"/>
  <c r="W69" i="10" s="1"/>
  <c r="U68" i="10"/>
  <c r="W68" i="10" s="1"/>
  <c r="U67" i="10"/>
  <c r="U65" i="10"/>
  <c r="W65" i="10" s="1"/>
  <c r="U64" i="10"/>
  <c r="W64" i="10" s="1"/>
  <c r="U63" i="10"/>
  <c r="W63" i="10" s="1"/>
  <c r="U62" i="10"/>
  <c r="W62" i="10" s="1"/>
  <c r="U61" i="10"/>
  <c r="W61" i="10" s="1"/>
  <c r="U60" i="10"/>
  <c r="W60" i="10" s="1"/>
  <c r="U59" i="10"/>
  <c r="W59" i="10" s="1"/>
  <c r="U58" i="10"/>
  <c r="W58" i="10" s="1"/>
  <c r="U57" i="10"/>
  <c r="W57" i="10" s="1"/>
  <c r="U56" i="10"/>
  <c r="W56" i="10" s="1"/>
  <c r="U55" i="10"/>
  <c r="W55" i="10" s="1"/>
  <c r="U54" i="10"/>
  <c r="W54" i="10" s="1"/>
  <c r="U53" i="10"/>
  <c r="W53" i="10" s="1"/>
  <c r="U52" i="10"/>
  <c r="W52" i="10" s="1"/>
  <c r="U51" i="10"/>
  <c r="W51" i="10" s="1"/>
  <c r="U50" i="10"/>
  <c r="W50" i="10" s="1"/>
  <c r="U49" i="10"/>
  <c r="W49" i="10" s="1"/>
  <c r="U47" i="10"/>
  <c r="W47" i="10" s="1"/>
  <c r="U46" i="10"/>
  <c r="W46" i="10" s="1"/>
  <c r="U45" i="10"/>
  <c r="W45" i="10" s="1"/>
  <c r="U44" i="10"/>
  <c r="W44" i="10" s="1"/>
  <c r="U43" i="10"/>
  <c r="W43" i="10" s="1"/>
  <c r="U42" i="10"/>
  <c r="W42" i="10" s="1"/>
  <c r="U41" i="10"/>
  <c r="W41" i="10" s="1"/>
  <c r="U40" i="10"/>
  <c r="W40" i="10" s="1"/>
  <c r="U39" i="10"/>
  <c r="W39" i="10" s="1"/>
  <c r="U38" i="10"/>
  <c r="W38" i="10" s="1"/>
  <c r="U37" i="10"/>
  <c r="W37" i="10" s="1"/>
  <c r="U34" i="10"/>
  <c r="W34" i="10" s="1"/>
  <c r="W185" i="10" l="1"/>
  <c r="W184" i="10"/>
  <c r="W173" i="10"/>
  <c r="W186" i="10" l="1"/>
  <c r="W183" i="10"/>
  <c r="W78" i="10"/>
  <c r="W67" i="10"/>
  <c r="U35" i="10" l="1"/>
  <c r="W35" i="10" s="1"/>
  <c r="W193" i="10" l="1" a="1"/>
  <c r="W193" i="10" s="1"/>
  <c r="X193" i="10" s="1"/>
  <c r="Y193" i="10" s="1"/>
</calcChain>
</file>

<file path=xl/sharedStrings.xml><?xml version="1.0" encoding="utf-8"?>
<sst xmlns="http://schemas.openxmlformats.org/spreadsheetml/2006/main" count="425" uniqueCount="257">
  <si>
    <t>MJ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</si>
  <si>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</si>
  <si>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</si>
  <si>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</si>
  <si>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</si>
  <si>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</si>
  <si>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</si>
  <si>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</si>
  <si>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</si>
  <si>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</si>
  <si>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</si>
  <si>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</si>
  <si>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</si>
  <si>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</si>
  <si>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</si>
  <si>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</si>
  <si>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</si>
  <si>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Název zboží</t>
  </si>
  <si>
    <t>Říkovská Romana, tel. 543 541 257, romana.rikovska@csicr.cz</t>
  </si>
  <si>
    <t>Mauerová Drahomíra, mobil: 607 006 709, drahomira.mauerova@csicr.cz</t>
  </si>
  <si>
    <t>Brožková Lenka, mobil: 607 764 788, lenka.brozkova@csicr.cz</t>
  </si>
  <si>
    <t>Krausová Ivana, mobil: 728 868 147, ivana.krausova@csicr.cz</t>
  </si>
  <si>
    <t>Havlíková Alena, mobil: 723 447 341, alena.havlikova@csicr.cz</t>
  </si>
  <si>
    <t>Jednotková cena bez DPH</t>
  </si>
  <si>
    <t>Celkem kusů</t>
  </si>
  <si>
    <t>Hlaváčková Miroslava, mobil: 607 005 340, miroslava.hlavackova@csicr.cz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</si>
  <si>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</si>
  <si>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</si>
  <si>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</si>
  <si>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</si>
  <si>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</si>
  <si>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</si>
  <si>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</si>
  <si>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</si>
  <si>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</si>
  <si>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</si>
  <si>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</si>
  <si>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t>5.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</si>
  <si>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</si>
  <si>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</si>
  <si>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</si>
  <si>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</si>
  <si>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</si>
  <si>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</si>
  <si>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</si>
  <si>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</si>
  <si>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</si>
  <si>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</si>
  <si>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</si>
  <si>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</si>
  <si>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</si>
  <si>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</si>
  <si>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</si>
  <si>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 xml:space="preserve">Zboží, jež je předmětem této zakázky, bude dodáno jako náhradní plnění ve smyslu § 81 odst. 2 písm. b) a odst. 3 zákona č. 435/2004 Sb., o zaměstnanosti, ve znění pozdějších předpisů. Zadávacího řízení se může zúčastnit pouze dodavatel, který zaměstnává více než 50 % osob se zdravotním postižením z celkového počtu svých zaměstnanců a se kterým Úřad práce uzavřel písemnou dohodu o jeho uznání za zaměstnavatele na chráněném trhu práce podle § 78 zákona č. 435/2004 Sb., resp. dodavatel zaměstnávající více než 50 % zaměstnanců na chráněných pracovních místech, kteří jsou osobami se zdravotním postižením, z celkového počtu zaměstnanců, nebo dodavatel, který je osobou se zdravotním postižením, zároveň je osobou samostatně výdělečně činnou a nezaměstnává žádné zaměstnance. Splnění této podmínky není možné prokazovat prostřednictvím jiných osob. Rozhodným je průměrný přepočtený počet zaměstnanců za kalendářní čtvrtletí předcházející zahájení zadávacího řízení.
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</si>
  <si>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</si>
  <si>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</si>
  <si>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</si>
  <si>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</si>
  <si>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</si>
  <si>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</si>
  <si>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</si>
  <si>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Cena celkem              bez DPH</t>
  </si>
  <si>
    <t>Akceptujeme i jiná než popsaná balení, přičemž musí být dodrženo minimálně požadované množství zboží a cena musí 
odpovídat poptávanému množství dané komodity.</t>
  </si>
  <si>
    <t>6.</t>
  </si>
  <si>
    <t>Balení po ks</t>
  </si>
  <si>
    <t>Ježek Radek , mobil: 603 179 986 , radek.jezek@csicr.cz</t>
  </si>
  <si>
    <t>Celkem DPH v Kč (21%)</t>
  </si>
  <si>
    <t xml:space="preserve">Čep David, tel. 585 540 111, david.cep@csicr.cz    
</t>
  </si>
  <si>
    <t>Marschnerová Zuzana, tel. 475 240 300, zuzana.marschnerova@csicr.cz</t>
  </si>
  <si>
    <t>Celková cena včetně DPH</t>
  </si>
  <si>
    <t>CELKEM</t>
  </si>
  <si>
    <t>Odkaz na řádek ke Standardu  kancelářských potřeb MF</t>
  </si>
  <si>
    <t>KANCELÁŘSKÝ PAPÍR</t>
  </si>
  <si>
    <t>krabice</t>
  </si>
  <si>
    <t xml:space="preserve">ARCHIVACE, </t>
  </si>
  <si>
    <t>ks</t>
  </si>
  <si>
    <t>Archivační box, 75 mm, přírodní</t>
  </si>
  <si>
    <t>Pořadač 4-kroužkový, plast, 2,5 cm, barevný</t>
  </si>
  <si>
    <t>Pořadač 4-kroužkový, plast, 4,5 cm, barevný</t>
  </si>
  <si>
    <t>Pořadač pákový, černý mramor, 8 cm</t>
  </si>
  <si>
    <t>Rychlovazač A4, papírový , závěsný</t>
  </si>
  <si>
    <t>Rychlovazač A4, spodní barevná, vrchní transp., uvnitř rychlovaz. mechanika</t>
  </si>
  <si>
    <t xml:space="preserve">Mapa tříklopá, karton </t>
  </si>
  <si>
    <t>Desky na spisy A4, tříklopé, s gumičkou - transparentní, barevný mix</t>
  </si>
  <si>
    <t>FÓLIE, OBALY, DESKY</t>
  </si>
  <si>
    <t xml:space="preserve">Silný obal A4 "U",  150mic, čirý, s palcovým výsekem
</t>
  </si>
  <si>
    <t>balení</t>
  </si>
  <si>
    <t>100 ks</t>
  </si>
  <si>
    <t>Obal závěsný, matný, s chlopní, 100 µm</t>
  </si>
  <si>
    <t>10 ks</t>
  </si>
  <si>
    <t>Obal prospektový A4, lesklý, 50 µm</t>
  </si>
  <si>
    <t>Obal prospektový A4, matný, 50  µm</t>
  </si>
  <si>
    <t xml:space="preserve">balení </t>
  </si>
  <si>
    <t>25 ks</t>
  </si>
  <si>
    <t>Obal zakládací "L", matný, 120 µm</t>
  </si>
  <si>
    <t>Obal zakládací "L", lesklý, 180 µm</t>
  </si>
  <si>
    <t>Obal zakládací "L", lesklý, 180 µm, barevný mix</t>
  </si>
  <si>
    <t>Kapsa s patentem, A4, transparentní</t>
  </si>
  <si>
    <t>Kapsa s patentem, A4, transparentní, eurozávěs</t>
  </si>
  <si>
    <t>Kapsa s patentem, C5 (A5), čirá</t>
  </si>
  <si>
    <t>Kapsa s patentem, C6 (A6), transparentní, barevná</t>
  </si>
  <si>
    <t>Přední strana pro kroužkovou vazbu, A4</t>
  </si>
  <si>
    <t>Zadní strana pro kroužkovou vazbu, A4, bílý karton</t>
  </si>
  <si>
    <t>Plastový vázací hřbet kroužkový  8 mm,  (kapacita max. 40 listů), barva černá</t>
  </si>
  <si>
    <t>Plastový vázací hřbet kroužkový  16 mm,  (kapacita max. 120 listů), barva černá</t>
  </si>
  <si>
    <t>OBÁLKY</t>
  </si>
  <si>
    <t>250 ks</t>
  </si>
  <si>
    <t>Obálka C5, samolepící, 162 x 229 mm</t>
  </si>
  <si>
    <t>1000 ks</t>
  </si>
  <si>
    <t>Obálka C5, samolepící s krycí páskou, 162 x 229 mm</t>
  </si>
  <si>
    <t>Obálka C4, samolepící</t>
  </si>
  <si>
    <t xml:space="preserve">Obálka bublinková  G, bílá, 260 x 340 mm </t>
  </si>
  <si>
    <t>DROBNÉ KANCELÁŘSKÉ VYBAVENÍ</t>
  </si>
  <si>
    <t>Nůžky na papír, 17 cm</t>
  </si>
  <si>
    <t>Nůžky na papír, 21 cm</t>
  </si>
  <si>
    <t>Otevírač (nůž na dopisy)</t>
  </si>
  <si>
    <t>Odstraňovač spon (rozešívač)</t>
  </si>
  <si>
    <t>Sešívačka, kapacita sešívání až 30 listů, pro náplně 24/6, 24/8, 24/10</t>
  </si>
  <si>
    <t>Sešívačka, malá kovová pro náplně 24/6</t>
  </si>
  <si>
    <t>Děrovačka, celokovová stolní Leitz 5008</t>
  </si>
  <si>
    <t>Pravítko, 30 cm, mix barev</t>
  </si>
  <si>
    <t xml:space="preserve">Pryž měkká </t>
  </si>
  <si>
    <t>Lepící tyčinka Kores 20g</t>
  </si>
  <si>
    <t>Páska balicí, 48 mm x 66 m, transparentní</t>
  </si>
  <si>
    <t>role</t>
  </si>
  <si>
    <t>Páska lepicí, 19 mm x 33 m, transparentní</t>
  </si>
  <si>
    <t>Motouz, polypropylen, 100 g</t>
  </si>
  <si>
    <t>klubko</t>
  </si>
  <si>
    <t>Kostka lepená, bílá, 9 x 9 x 4,5 cm</t>
  </si>
  <si>
    <t>Záznamní kostka, bílá, nelepená vazba, 9 x 9 x 4,5 cm</t>
  </si>
  <si>
    <t>Bloček samolepící, 40 x 50 mm, žlutý</t>
  </si>
  <si>
    <t>3 ks</t>
  </si>
  <si>
    <t>Bloček samolepící, 75 x 75 mm, žlutý</t>
  </si>
  <si>
    <t>Bloček samolepící, 127 x 76 mm, žlutý</t>
  </si>
  <si>
    <t>Bloček samolepící, 75 x 75 mm, 400 listů, barevný mix</t>
  </si>
  <si>
    <t>Bloček samolepící, 40 x 50 mm, neonové barvy</t>
  </si>
  <si>
    <t>Záložky samolepící, plastové, 11,9x43,2 mm, barevné (4x35 ks/sada)</t>
  </si>
  <si>
    <t>sada</t>
  </si>
  <si>
    <t>Záložky samolepící, papírové, 20 x 50 mm, neonové barvy</t>
  </si>
  <si>
    <t>bal.</t>
  </si>
  <si>
    <t>12 ks</t>
  </si>
  <si>
    <t>kovové klipy 25mm ( bal.12ks)</t>
  </si>
  <si>
    <t>kovové klipy 41mm ( bal.12ks )</t>
  </si>
  <si>
    <t>kovové klipy 51mm ( bal.12ks )</t>
  </si>
  <si>
    <t>Náplň do sešívačky, 24/6</t>
  </si>
  <si>
    <t>Spony dopisní, 28 mm</t>
  </si>
  <si>
    <t>Spony dopisní, 32 mm</t>
  </si>
  <si>
    <t>75 ks</t>
  </si>
  <si>
    <t>Spony dopisní, 50 mm</t>
  </si>
  <si>
    <t>Ořezávátko, kovové, na jednu tužku</t>
  </si>
  <si>
    <t>Tužka grafitová, HB</t>
  </si>
  <si>
    <t>Mikrotužka, 0,5 mm, barevný mix</t>
  </si>
  <si>
    <t>Tuhy do mikrotužky, 0,5 mm (10ks/balení)</t>
  </si>
  <si>
    <t>Pero kuličkové, 0,5 mm, modrý inkoust, barevný mix</t>
  </si>
  <si>
    <t>Pero kuličkové, 0,5 mm, červený inkoust, barevný mix</t>
  </si>
  <si>
    <t>Náplň do kuličkového pera, 0,5 mm, modrý inkoust</t>
  </si>
  <si>
    <t>Roller kuličkový, sada 4 barev</t>
  </si>
  <si>
    <t>Gelový roller Pentel Energel - modrý inkoust, 0,7 mm</t>
  </si>
  <si>
    <t>Náplň do gelového pera Pentel Energel LR7-C, modrá, hrot 0,7 mm</t>
  </si>
  <si>
    <t>Gelové pero Pilot Begreen B2P, 0,5 mm modré</t>
  </si>
  <si>
    <t>Náplň do gelového pera Pilot Begreen B2P, modrá, hrot 0,5 mm</t>
  </si>
  <si>
    <t>Roller přepisovatelný (např. Pillot 2064 FriXion Ball)</t>
  </si>
  <si>
    <t>Roller 4615 centropen černý</t>
  </si>
  <si>
    <t>Centropen 8569, popisovač ,sada 4 barev, šíře stopy 1 mm</t>
  </si>
  <si>
    <t>Centropen 0,3 liner 2611, černý</t>
  </si>
  <si>
    <t>Centropen 4665 M, popisovač, sada 4 barev, šíře stopy 5 mm</t>
  </si>
  <si>
    <t>Centropen 8576, černý</t>
  </si>
  <si>
    <t>Permanentní popisovač,  šíře stopy 3 mm, barva černá</t>
  </si>
  <si>
    <t>Permanentní popisovač,  šíře stopy 3 mm,barva červená</t>
  </si>
  <si>
    <t>Popisovač CD, 1 mm, černá barva</t>
  </si>
  <si>
    <t>Popisovač tabulový, sada 4 barev</t>
  </si>
  <si>
    <t>Zvýrazňovač, sada 4 barev</t>
  </si>
  <si>
    <t>Zvýrazňovač, zelený</t>
  </si>
  <si>
    <t>Zvýrazňovač, žlutý</t>
  </si>
  <si>
    <t>Zvýrazňovač, oranžový</t>
  </si>
  <si>
    <t>Pastelky nelámavé, 12 ks</t>
  </si>
  <si>
    <t>Čistící spray na monitory, 250 ml.</t>
  </si>
  <si>
    <t>Čistící sada pro notebook (spray + utěrka z mikrovlákna)</t>
  </si>
  <si>
    <t>Čistící vlhčené ubrousky na notebooky, min. 100 ks/bal.</t>
  </si>
  <si>
    <t>Korekční roller Pritt s výměnou náplní (šíře stopy 4,2 mm) např. Pritt</t>
  </si>
  <si>
    <t>Korekční lak s houbičkou, 20 ml.</t>
  </si>
  <si>
    <t>Psací podložka s klipem, A4, desky rozevíratelné</t>
  </si>
  <si>
    <t>Zásuvka plastová, stohovatelná, transparentní (254x61x350 mm)</t>
  </si>
  <si>
    <t>Odpadkový koš kancelářský černý, 12l</t>
  </si>
  <si>
    <t>Drátěny program -kalíšek na tužky</t>
  </si>
  <si>
    <t>Drátěny program -kalíšek na sponky</t>
  </si>
  <si>
    <t>Drátěny program- kovový pořadač, 3 svislé přihrádky</t>
  </si>
  <si>
    <t>Stolní kalkulačka, základní funkce, 12-ti místný dispej , např. Casio MS 20 BS</t>
  </si>
  <si>
    <t>Tužkové baterie AA 1,5 V (balení/4ks)</t>
  </si>
  <si>
    <t>Tužkové baterie AAA 1,5 V (balení/4ks)</t>
  </si>
  <si>
    <t>Moutouz Juta trikolora, 40 g</t>
  </si>
  <si>
    <t>SEŠITY, BLOKY</t>
  </si>
  <si>
    <t>Blok A4, spirála po delší straně, linkovaný, bílý, 60 listů</t>
  </si>
  <si>
    <t>Blok A5, 80 listů, boční kovová vazba, perforace, linkovaný</t>
  </si>
  <si>
    <t>Sešit A5, linkovaný, 40-60 listů</t>
  </si>
  <si>
    <t>Sešit A4, čistý, 40-60 listů</t>
  </si>
  <si>
    <t>Sešit A4, linkovaný, 40-60 listů</t>
  </si>
  <si>
    <t>Záznamní kniha A5, linka, 100 listů</t>
  </si>
  <si>
    <t>Rozlišovač kartonový 10,5 x 24 cm, mix 5 barev, (balení/100 ks)</t>
  </si>
  <si>
    <t>FORMULÁŘE</t>
  </si>
  <si>
    <t>blok</t>
  </si>
  <si>
    <t>Žádost o pracovní volno, blok A6 100 listů</t>
  </si>
  <si>
    <t>Kniha došlé pošty - pevné desky - A4, 100 listů</t>
  </si>
  <si>
    <t>Papír kancelářský A4, min.80g bílý,  bělost CIE minimálně 150  - krabice = 5 balíků</t>
  </si>
  <si>
    <t xml:space="preserve">Náplň Pilot Frixion Ball 07/BLS-FR7 - modrá </t>
  </si>
  <si>
    <t>Roller 4615 centropen modrý</t>
  </si>
  <si>
    <t>Žádanka o přepravu, A6, Optys 176, 100 listů, nepropis., nečíslovaný</t>
  </si>
  <si>
    <t xml:space="preserve">Propustka A7, Optys ,100 listů, nepropis., nečíslovaný </t>
  </si>
  <si>
    <t>Prostorová obálka B4 (245x350mm), křížové dno šíře 40 mm</t>
  </si>
  <si>
    <t>Drátěný program - zásobník na papírky , 95 x  95 mm</t>
  </si>
  <si>
    <t>Permanentní popisovač,  šíře stopy 3 mm, barva modrá</t>
  </si>
  <si>
    <t>Permanentní popisovač,  šíře stopy 3 mm, barva zelená</t>
  </si>
  <si>
    <t>200 ks</t>
  </si>
  <si>
    <t>Náhradní blok na flipchart 95 x 68 cm, bílý , ( 25 listů/balení)</t>
  </si>
  <si>
    <t>25 listů</t>
  </si>
  <si>
    <t>Skládací stojan seříznutý DONAU, 100 mm, černý</t>
  </si>
  <si>
    <t>Stojan na spisy seříznutý, 115 mm, lesklý karton</t>
  </si>
  <si>
    <t>Hůrková Jaroslava, mobil: 728 947 118, jaroslava.hurkova@csicr.cz</t>
  </si>
  <si>
    <t>Papír dvojlist, linkovaný (papír A3 přeložený na 2 A4)</t>
  </si>
  <si>
    <t>papír kancelářský A3, min.80g bílý,  bělost CIE minimálně 150  - krabice = 5 balíků</t>
  </si>
  <si>
    <t>Mapa odkládací bezklopá, karton</t>
  </si>
  <si>
    <t>Obal prospektový A5, lesklý</t>
  </si>
  <si>
    <t>Nasouvací hřbet Standart 4mm (kapacita 20 listů) barva černá</t>
  </si>
  <si>
    <t>50 ks</t>
  </si>
  <si>
    <t>Prostorová obálka B4 (245x350mm), bez křížového dna</t>
  </si>
  <si>
    <t>Obálka DL, samolepící, bez okénka, bílá  110 x 220 mm,</t>
  </si>
  <si>
    <t>Taška obchodní, "X" dno, 175x250 mm</t>
  </si>
  <si>
    <t xml:space="preserve">Obálka C5, samolepící, 162 x 229 mm, s okénkem vpravo </t>
  </si>
  <si>
    <t>500 ks</t>
  </si>
  <si>
    <t>Obálka C6, samolepící, 114 x 162 mm</t>
  </si>
  <si>
    <t>Obálka bublinková D/14,  275 x 200 mm</t>
  </si>
  <si>
    <t>Obálka bublinková 12 x 21,5 cm B</t>
  </si>
  <si>
    <t>Obálka bublinková , bílá, 170 x 230 mm</t>
  </si>
  <si>
    <t>Etikety samolepící, 105x74 mm - 1 etiketa, 8 etiket na archu, (balení/100 archů)</t>
  </si>
  <si>
    <t>Páska lepící, oboustranná, tranparentní, šíře 5 cm</t>
  </si>
  <si>
    <t>Kovové klipy 15 mm (bal.12ks)</t>
  </si>
  <si>
    <t>kovové klipy 19mm ( bal.12ks)</t>
  </si>
  <si>
    <t>ba.</t>
  </si>
  <si>
    <t>kovové klipy 32mm ( bal.12ks)</t>
  </si>
  <si>
    <t>Náplň do sešívačky, 24/8</t>
  </si>
  <si>
    <t xml:space="preserve">Náplň do sešívačky, 24/10 </t>
  </si>
  <si>
    <t>Výdejka-převodka MSK 285, propisovací</t>
  </si>
  <si>
    <t>Blok poznámkový, lepený, A4, čistý, bílý, 50 listů</t>
  </si>
  <si>
    <t>Blok poznámkový, lepený, A4, čtverečkovaný, bílý, 50 listů</t>
  </si>
  <si>
    <t>Blok A4, spirála po delší straně, linkovaný, bílý, 40 listů</t>
  </si>
  <si>
    <t>Kuličková tužka Solidly 110, náplň modrá, hrot 0,5 mm, šíře stopy 0,3 mm</t>
  </si>
  <si>
    <t>Náplň do kuličkového pera RFJS_GP_F, modrá pro Pilot 2028</t>
  </si>
  <si>
    <t>Popisovač tabulový, černá barva</t>
  </si>
  <si>
    <t>Zvýrazňovač. modrý</t>
  </si>
  <si>
    <t>Magnetická tabule, bílá, popisovatelná, 120x90 cm</t>
  </si>
  <si>
    <t>Etikety samolepící univerzální, 70 x 36 mm, A4 bílé RAYFILM (balení/100 archů)</t>
  </si>
  <si>
    <t>100  archů</t>
  </si>
  <si>
    <t>100 archů</t>
  </si>
  <si>
    <t>Etikety samolepící, 105x42,4 mm - 1 etiketa, 14 ks etiket na archu,  (balení/100 archů)</t>
  </si>
  <si>
    <t>Náplň Concorde do kuličkového pera Solidly, délka 107 mm</t>
  </si>
  <si>
    <t>Kompletní zadávací podmínky jsou stanoveny ve Výzvě k podání nabídek č.j. ČŠIG-2631/20-G42 (zveřejněné na profilu zadavatele: https://nen.nipez.cz/profil/CSI a webu: http://www.csicr.cz/cz/VEREJNE-ZAKAZKY).</t>
  </si>
  <si>
    <t>ČESKÁ ŠKOLNÍ INSPEKCE - Kancelářské potřeby - 3. Q 2020 - Příloha č.1 - Specifikace předmětu plnění ČŠIG-S-277/20-G42, čj. ČŠIG-3446/20-G42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</si>
</sst>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č&quot;_-;\-* #,##0.00\ &quot;Kč&quot;_-;_-* &quot;-&quot;??\ &quot;Kč&quot;_-;_-@_-"/>
    <numFmt numFmtId="164" formatCode="#,##0.00\ _K_č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name val="Arial CE"/>
      <charset val="238"/>
    </font>
    <font>
      <b/>
      <sz val="12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7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0" borderId="0" xfId="0" applyFill="1" applyProtection="1">
      <protection locked="0"/>
    </xf>
    <xf numFmtId="0" fontId="9" fillId="0" borderId="0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Border="1" applyAlignment="1" applyProtection="1">
      <protection locked="0"/>
    </xf>
    <xf numFmtId="0" fontId="0" fillId="0" borderId="0" xfId="0" applyFill="1" applyAlignment="1" applyProtection="1">
      <alignment vertical="top"/>
      <protection locked="0"/>
    </xf>
    <xf numFmtId="44" fontId="0" fillId="0" borderId="10" xfId="0" applyNumberFormat="1" applyFill="1" applyBorder="1" applyAlignment="1" applyProtection="1">
      <alignment horizontal="center"/>
    </xf>
    <xf numFmtId="0" fontId="0" fillId="0" borderId="10" xfId="0" applyFill="1" applyBorder="1" applyAlignment="1" applyProtection="1">
      <alignment horizontal="center"/>
    </xf>
    <xf numFmtId="0" fontId="0" fillId="2" borderId="10" xfId="0" applyFill="1" applyBorder="1" applyAlignment="1" applyProtection="1">
      <alignment horizontal="center"/>
    </xf>
    <xf numFmtId="0" fontId="0" fillId="3" borderId="10" xfId="0" applyFill="1" applyBorder="1" applyAlignment="1" applyProtection="1">
      <alignment horizontal="center"/>
    </xf>
    <xf numFmtId="44" fontId="0" fillId="3" borderId="10" xfId="0" applyNumberFormat="1" applyFill="1" applyBorder="1" applyAlignment="1" applyProtection="1">
      <alignment horizontal="center"/>
    </xf>
    <xf numFmtId="0" fontId="0" fillId="2" borderId="0" xfId="0" applyFill="1" applyProtection="1">
      <protection locked="0"/>
    </xf>
    <xf numFmtId="0" fontId="0" fillId="2" borderId="10" xfId="0" applyFont="1" applyFill="1" applyBorder="1" applyAlignment="1" applyProtection="1">
      <alignment horizontal="center"/>
    </xf>
    <xf numFmtId="0" fontId="0" fillId="0" borderId="2" xfId="0" applyFill="1" applyBorder="1" applyAlignment="1" applyProtection="1">
      <alignment horizontal="center"/>
    </xf>
    <xf numFmtId="0" fontId="0" fillId="3" borderId="2" xfId="0" applyFill="1" applyBorder="1" applyAlignment="1" applyProtection="1">
      <alignment horizontal="center"/>
    </xf>
    <xf numFmtId="0" fontId="0" fillId="2" borderId="2" xfId="0" applyFill="1" applyBorder="1" applyAlignment="1" applyProtection="1">
      <alignment horizontal="center"/>
    </xf>
    <xf numFmtId="0" fontId="0" fillId="0" borderId="2" xfId="0" applyFont="1" applyFill="1" applyBorder="1" applyAlignment="1" applyProtection="1">
      <alignment horizontal="center"/>
    </xf>
    <xf numFmtId="0" fontId="0" fillId="2" borderId="2" xfId="0" applyFont="1" applyFill="1" applyBorder="1" applyAlignment="1" applyProtection="1">
      <alignment horizontal="center"/>
    </xf>
    <xf numFmtId="0" fontId="0" fillId="0" borderId="10" xfId="0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10" xfId="0" applyFill="1" applyBorder="1" applyAlignment="1" applyProtection="1">
      <alignment horizontal="left"/>
      <protection locked="0"/>
    </xf>
    <xf numFmtId="0" fontId="9" fillId="0" borderId="16" xfId="0" applyFont="1" applyFill="1" applyBorder="1" applyAlignment="1" applyProtection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4" fillId="2" borderId="16" xfId="0" applyFont="1" applyFill="1" applyBorder="1" applyAlignment="1" applyProtection="1">
      <alignment horizontal="center" vertical="center" wrapText="1"/>
    </xf>
    <xf numFmtId="0" fontId="0" fillId="0" borderId="14" xfId="0" applyFill="1" applyBorder="1" applyAlignment="1" applyProtection="1">
      <alignment horizontal="center"/>
    </xf>
    <xf numFmtId="0" fontId="0" fillId="0" borderId="15" xfId="0" applyFill="1" applyBorder="1" applyAlignment="1" applyProtection="1">
      <alignment horizontal="center"/>
    </xf>
    <xf numFmtId="0" fontId="9" fillId="0" borderId="17" xfId="0" applyFont="1" applyFill="1" applyBorder="1" applyAlignment="1" applyProtection="1">
      <alignment horizontal="center" vertical="center" wrapText="1"/>
    </xf>
    <xf numFmtId="0" fontId="0" fillId="0" borderId="4" xfId="0" applyFill="1" applyBorder="1" applyAlignment="1" applyProtection="1">
      <alignment horizontal="center"/>
    </xf>
    <xf numFmtId="0" fontId="0" fillId="3" borderId="4" xfId="0" applyFill="1" applyBorder="1" applyAlignment="1" applyProtection="1">
      <alignment horizontal="center"/>
    </xf>
    <xf numFmtId="44" fontId="0" fillId="2" borderId="10" xfId="0" applyNumberFormat="1" applyFill="1" applyBorder="1" applyAlignment="1" applyProtection="1">
      <alignment horizontal="center"/>
    </xf>
    <xf numFmtId="44" fontId="0" fillId="0" borderId="19" xfId="0" applyNumberFormat="1" applyFill="1" applyBorder="1" applyAlignment="1" applyProtection="1">
      <alignment horizontal="center"/>
    </xf>
    <xf numFmtId="44" fontId="0" fillId="2" borderId="19" xfId="0" applyNumberFormat="1" applyFill="1" applyBorder="1" applyAlignment="1" applyProtection="1">
      <alignment horizontal="center"/>
    </xf>
    <xf numFmtId="0" fontId="15" fillId="0" borderId="12" xfId="0" applyFont="1" applyFill="1" applyBorder="1" applyAlignment="1" applyProtection="1">
      <alignment vertical="center" wrapText="1"/>
    </xf>
    <xf numFmtId="0" fontId="15" fillId="0" borderId="16" xfId="0" applyFont="1" applyFill="1" applyBorder="1" applyAlignment="1" applyProtection="1">
      <alignment vertical="center" wrapText="1"/>
    </xf>
    <xf numFmtId="44" fontId="10" fillId="0" borderId="16" xfId="0" applyNumberFormat="1" applyFont="1" applyFill="1" applyBorder="1" applyAlignment="1" applyProtection="1">
      <alignment horizontal="center"/>
      <protection locked="0"/>
    </xf>
    <xf numFmtId="0" fontId="10" fillId="0" borderId="16" xfId="0" applyFont="1" applyBorder="1" applyAlignment="1"/>
    <xf numFmtId="44" fontId="10" fillId="0" borderId="16" xfId="0" applyNumberFormat="1" applyFont="1" applyFill="1" applyBorder="1" applyProtection="1">
      <protection locked="0"/>
    </xf>
    <xf numFmtId="44" fontId="0" fillId="4" borderId="10" xfId="0" applyNumberFormat="1" applyFill="1" applyBorder="1" applyAlignment="1" applyProtection="1">
      <alignment horizontal="center"/>
    </xf>
    <xf numFmtId="0" fontId="0" fillId="0" borderId="13" xfId="0" applyFill="1" applyBorder="1" applyProtection="1">
      <protection locked="0"/>
    </xf>
    <xf numFmtId="0" fontId="0" fillId="0" borderId="10" xfId="0" applyFill="1" applyBorder="1" applyProtection="1">
      <protection locked="0"/>
    </xf>
    <xf numFmtId="0" fontId="0" fillId="3" borderId="10" xfId="0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4" xfId="0" applyFill="1" applyBorder="1" applyAlignment="1" applyProtection="1">
      <alignment horizontal="center"/>
    </xf>
    <xf numFmtId="0" fontId="13" fillId="2" borderId="2" xfId="0" applyFont="1" applyFill="1" applyBorder="1" applyAlignment="1" applyProtection="1">
      <alignment horizontal="center" wrapText="1"/>
    </xf>
    <xf numFmtId="0" fontId="13" fillId="0" borderId="2" xfId="0" applyFont="1" applyBorder="1" applyAlignment="1" applyProtection="1">
      <alignment horizontal="center" wrapText="1"/>
    </xf>
    <xf numFmtId="0" fontId="0" fillId="0" borderId="15" xfId="0" applyFill="1" applyBorder="1" applyProtection="1">
      <protection locked="0"/>
    </xf>
    <xf numFmtId="0" fontId="9" fillId="0" borderId="20" xfId="0" applyFont="1" applyFill="1" applyBorder="1" applyAlignment="1" applyProtection="1">
      <alignment horizontal="center" vertical="center" wrapText="1"/>
    </xf>
    <xf numFmtId="0" fontId="9" fillId="0" borderId="6" xfId="0" applyFont="1" applyFill="1" applyBorder="1" applyAlignment="1" applyProtection="1">
      <alignment horizontal="center" vertical="center" wrapText="1"/>
    </xf>
    <xf numFmtId="0" fontId="0" fillId="3" borderId="11" xfId="0" applyFill="1" applyBorder="1" applyAlignment="1" applyProtection="1">
      <alignment horizontal="center"/>
    </xf>
    <xf numFmtId="0" fontId="0" fillId="3" borderId="13" xfId="0" applyFill="1" applyBorder="1" applyAlignment="1" applyProtection="1">
      <alignment horizontal="center"/>
    </xf>
    <xf numFmtId="0" fontId="0" fillId="3" borderId="18" xfId="0" applyFill="1" applyBorder="1" applyAlignment="1" applyProtection="1">
      <alignment horizontal="center"/>
    </xf>
    <xf numFmtId="0" fontId="0" fillId="0" borderId="0" xfId="0" applyFill="1" applyBorder="1" applyProtection="1">
      <protection locked="0"/>
    </xf>
    <xf numFmtId="0" fontId="0" fillId="2" borderId="0" xfId="0" applyFill="1" applyBorder="1" applyAlignment="1">
      <alignment horizontal="center"/>
    </xf>
    <xf numFmtId="0" fontId="0" fillId="0" borderId="0" xfId="0" applyFill="1" applyBorder="1" applyAlignment="1" applyProtection="1">
      <alignment horizontal="center"/>
    </xf>
    <xf numFmtId="0" fontId="10" fillId="0" borderId="0" xfId="0" applyFont="1" applyFill="1" applyBorder="1" applyAlignment="1" applyProtection="1">
      <protection locked="0"/>
    </xf>
    <xf numFmtId="164" fontId="0" fillId="0" borderId="0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13" fillId="3" borderId="4" xfId="0" applyFont="1" applyFill="1" applyBorder="1" applyAlignment="1" applyProtection="1">
      <alignment horizontal="center" wrapText="1"/>
    </xf>
    <xf numFmtId="0" fontId="13" fillId="2" borderId="4" xfId="0" applyFont="1" applyFill="1" applyBorder="1" applyAlignment="1" applyProtection="1">
      <alignment horizontal="center" wrapText="1"/>
    </xf>
    <xf numFmtId="0" fontId="0" fillId="3" borderId="5" xfId="0" applyFill="1" applyBorder="1" applyAlignment="1">
      <alignment horizontal="center"/>
    </xf>
    <xf numFmtId="0" fontId="13" fillId="0" borderId="4" xfId="0" applyFont="1" applyBorder="1" applyAlignment="1" applyProtection="1">
      <alignment horizontal="center" wrapText="1"/>
    </xf>
    <xf numFmtId="0" fontId="2" fillId="2" borderId="0" xfId="0" applyFont="1" applyFill="1" applyBorder="1" applyAlignment="1" applyProtection="1">
      <alignment horizontal="center" vertical="top"/>
    </xf>
    <xf numFmtId="0" fontId="0" fillId="4" borderId="11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0" fillId="2" borderId="23" xfId="0" applyFill="1" applyBorder="1" applyAlignment="1" applyProtection="1">
      <alignment horizontal="center"/>
    </xf>
    <xf numFmtId="0" fontId="0" fillId="0" borderId="19" xfId="0" applyFill="1" applyBorder="1" applyProtection="1">
      <protection locked="0"/>
    </xf>
    <xf numFmtId="0" fontId="13" fillId="0" borderId="19" xfId="0" applyFont="1" applyFill="1" applyBorder="1" applyAlignment="1" applyProtection="1">
      <alignment horizontal="center" wrapText="1"/>
    </xf>
    <xf numFmtId="0" fontId="0" fillId="0" borderId="24" xfId="0" applyFill="1" applyBorder="1" applyAlignment="1" applyProtection="1">
      <alignment horizontal="center"/>
    </xf>
    <xf numFmtId="0" fontId="0" fillId="0" borderId="19" xfId="0" applyFill="1" applyBorder="1" applyAlignment="1" applyProtection="1">
      <alignment horizontal="center"/>
    </xf>
    <xf numFmtId="44" fontId="0" fillId="2" borderId="3" xfId="0" applyNumberFormat="1" applyFill="1" applyBorder="1" applyAlignment="1">
      <alignment horizontal="center"/>
    </xf>
    <xf numFmtId="0" fontId="0" fillId="0" borderId="26" xfId="0" applyFill="1" applyBorder="1" applyAlignment="1" applyProtection="1">
      <alignment horizontal="center"/>
    </xf>
    <xf numFmtId="0" fontId="0" fillId="0" borderId="22" xfId="0" applyFill="1" applyBorder="1" applyAlignment="1" applyProtection="1">
      <alignment horizontal="center"/>
    </xf>
    <xf numFmtId="0" fontId="0" fillId="3" borderId="21" xfId="0" applyFill="1" applyBorder="1" applyAlignment="1" applyProtection="1">
      <alignment horizontal="center"/>
    </xf>
    <xf numFmtId="0" fontId="0" fillId="2" borderId="27" xfId="0" applyFill="1" applyBorder="1" applyAlignment="1" applyProtection="1">
      <alignment horizontal="center"/>
    </xf>
    <xf numFmtId="0" fontId="0" fillId="2" borderId="5" xfId="0" applyFill="1" applyBorder="1" applyAlignment="1" applyProtection="1">
      <alignment horizontal="center"/>
    </xf>
    <xf numFmtId="0" fontId="0" fillId="3" borderId="5" xfId="0" applyFill="1" applyBorder="1" applyAlignment="1" applyProtection="1">
      <alignment horizontal="center"/>
    </xf>
    <xf numFmtId="0" fontId="13" fillId="2" borderId="5" xfId="0" applyFont="1" applyFill="1" applyBorder="1" applyAlignment="1" applyProtection="1">
      <alignment horizontal="center"/>
    </xf>
    <xf numFmtId="0" fontId="13" fillId="2" borderId="4" xfId="0" applyFont="1" applyFill="1" applyBorder="1" applyAlignment="1" applyProtection="1">
      <alignment horizontal="center"/>
    </xf>
    <xf numFmtId="0" fontId="13" fillId="2" borderId="5" xfId="0" applyFont="1" applyFill="1" applyBorder="1" applyAlignment="1" applyProtection="1">
      <alignment horizontal="center"/>
      <protection locked="0"/>
    </xf>
    <xf numFmtId="0" fontId="0" fillId="2" borderId="5" xfId="0" applyFill="1" applyBorder="1" applyAlignment="1">
      <alignment horizontal="center"/>
    </xf>
    <xf numFmtId="0" fontId="13" fillId="0" borderId="5" xfId="0" applyFont="1" applyFill="1" applyBorder="1" applyAlignment="1" applyProtection="1">
      <alignment horizontal="center"/>
    </xf>
    <xf numFmtId="0" fontId="13" fillId="0" borderId="25" xfId="0" applyFont="1" applyFill="1" applyBorder="1" applyAlignment="1" applyProtection="1">
      <alignment horizontal="center" wrapText="1"/>
    </xf>
    <xf numFmtId="0" fontId="13" fillId="0" borderId="28" xfId="0" applyFont="1" applyFill="1" applyBorder="1" applyAlignment="1" applyProtection="1">
      <alignment horizontal="center"/>
    </xf>
    <xf numFmtId="0" fontId="13" fillId="3" borderId="10" xfId="0" applyFont="1" applyFill="1" applyBorder="1" applyAlignment="1" applyProtection="1">
      <alignment horizontal="center" wrapText="1"/>
    </xf>
    <xf numFmtId="0" fontId="13" fillId="2" borderId="10" xfId="0" applyFont="1" applyFill="1" applyBorder="1" applyAlignment="1" applyProtection="1">
      <alignment horizontal="center" wrapText="1"/>
    </xf>
    <xf numFmtId="0" fontId="0" fillId="3" borderId="10" xfId="0" applyFill="1" applyBorder="1" applyAlignment="1" applyProtection="1">
      <protection locked="0"/>
    </xf>
    <xf numFmtId="0" fontId="13" fillId="2" borderId="10" xfId="0" applyFont="1" applyFill="1" applyBorder="1" applyAlignment="1" applyProtection="1">
      <alignment horizontal="center" wrapText="1"/>
      <protection locked="0"/>
    </xf>
    <xf numFmtId="0" fontId="13" fillId="0" borderId="10" xfId="0" applyFont="1" applyBorder="1" applyAlignment="1" applyProtection="1">
      <alignment horizontal="center" wrapText="1"/>
    </xf>
    <xf numFmtId="0" fontId="13" fillId="0" borderId="15" xfId="0" applyFont="1" applyFill="1" applyBorder="1" applyAlignment="1" applyProtection="1">
      <alignment horizontal="center" wrapText="1"/>
    </xf>
    <xf numFmtId="0" fontId="0" fillId="2" borderId="2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5" xfId="0" applyFill="1" applyBorder="1" applyAlignment="1" applyProtection="1">
      <protection locked="0"/>
    </xf>
    <xf numFmtId="0" fontId="0" fillId="2" borderId="5" xfId="0" applyFill="1" applyBorder="1" applyAlignment="1" applyProtection="1">
      <protection locked="0"/>
    </xf>
    <xf numFmtId="0" fontId="0" fillId="0" borderId="2" xfId="0" applyFill="1" applyBorder="1" applyAlignment="1" applyProtection="1">
      <alignment horizontal="left"/>
      <protection locked="0"/>
    </xf>
    <xf numFmtId="0" fontId="0" fillId="0" borderId="5" xfId="0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alignment horizontal="left" vertical="top"/>
      <protection locked="0"/>
    </xf>
    <xf numFmtId="0" fontId="0" fillId="2" borderId="5" xfId="0" applyFill="1" applyBorder="1" applyAlignment="1" applyProtection="1">
      <alignment horizontal="left" vertical="top"/>
      <protection locked="0"/>
    </xf>
    <xf numFmtId="0" fontId="0" fillId="2" borderId="2" xfId="0" applyFill="1" applyBorder="1" applyAlignment="1" applyProtection="1">
      <alignment horizontal="left"/>
      <protection locked="0"/>
    </xf>
    <xf numFmtId="0" fontId="0" fillId="2" borderId="5" xfId="0" applyFill="1" applyBorder="1" applyAlignment="1" applyProtection="1">
      <alignment horizontal="left"/>
      <protection locked="0"/>
    </xf>
    <xf numFmtId="0" fontId="0" fillId="2" borderId="2" xfId="0" applyFill="1" applyBorder="1" applyAlignment="1">
      <alignment horizontal="left"/>
    </xf>
    <xf numFmtId="0" fontId="0" fillId="2" borderId="5" xfId="0" applyFill="1" applyBorder="1" applyAlignment="1">
      <alignment horizontal="left"/>
    </xf>
    <xf numFmtId="0" fontId="0" fillId="2" borderId="2" xfId="0" applyFill="1" applyBorder="1" applyAlignment="1" applyProtection="1">
      <alignment horizontal="left" wrapText="1"/>
      <protection locked="0"/>
    </xf>
    <xf numFmtId="0" fontId="0" fillId="2" borderId="5" xfId="0" applyFill="1" applyBorder="1" applyAlignment="1" applyProtection="1">
      <alignment horizontal="left" wrapText="1"/>
      <protection locked="0"/>
    </xf>
    <xf numFmtId="0" fontId="0" fillId="0" borderId="2" xfId="0" applyFill="1" applyBorder="1" applyAlignment="1" applyProtection="1">
      <protection locked="0"/>
    </xf>
    <xf numFmtId="0" fontId="0" fillId="0" borderId="5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5" xfId="0" applyFill="1" applyBorder="1" applyAlignment="1" applyProtection="1">
      <protection locked="0"/>
    </xf>
    <xf numFmtId="0" fontId="0" fillId="0" borderId="2" xfId="0" applyFill="1" applyBorder="1" applyAlignment="1" applyProtection="1">
      <alignment horizontal="left"/>
    </xf>
    <xf numFmtId="0" fontId="0" fillId="0" borderId="5" xfId="0" applyFill="1" applyBorder="1" applyAlignment="1" applyProtection="1">
      <alignment horizontal="left"/>
    </xf>
    <xf numFmtId="0" fontId="0" fillId="2" borderId="2" xfId="0" applyFill="1" applyBorder="1" applyAlignment="1" applyProtection="1">
      <protection locked="0"/>
    </xf>
    <xf numFmtId="0" fontId="0" fillId="2" borderId="5" xfId="0" applyFill="1" applyBorder="1" applyAlignment="1" applyProtection="1">
      <protection locked="0"/>
    </xf>
    <xf numFmtId="0" fontId="13" fillId="2" borderId="2" xfId="0" applyFont="1" applyFill="1" applyBorder="1" applyAlignment="1" applyProtection="1">
      <alignment horizontal="left" wrapText="1"/>
    </xf>
    <xf numFmtId="0" fontId="13" fillId="2" borderId="5" xfId="0" applyFont="1" applyFill="1" applyBorder="1" applyAlignment="1" applyProtection="1">
      <alignment horizontal="left" wrapText="1"/>
    </xf>
    <xf numFmtId="0" fontId="0" fillId="0" borderId="2" xfId="0" applyFill="1" applyBorder="1" applyAlignment="1" applyProtection="1"/>
    <xf numFmtId="0" fontId="0" fillId="0" borderId="5" xfId="0" applyFill="1" applyBorder="1" applyAlignment="1" applyProtection="1"/>
    <xf numFmtId="0" fontId="0" fillId="0" borderId="2" xfId="0" applyFill="1" applyBorder="1" applyAlignment="1" applyProtection="1">
      <alignment horizontal="left" vertical="center" wrapText="1"/>
      <protection locked="0"/>
    </xf>
    <xf numFmtId="0" fontId="0" fillId="0" borderId="5" xfId="0" applyFill="1" applyBorder="1" applyAlignment="1" applyProtection="1">
      <alignment horizontal="left" vertical="center" wrapText="1"/>
      <protection locked="0"/>
    </xf>
    <xf numFmtId="0" fontId="0" fillId="0" borderId="1" xfId="0" applyFill="1" applyBorder="1" applyAlignment="1"/>
    <xf numFmtId="0" fontId="0" fillId="0" borderId="1" xfId="0" applyBorder="1" applyAlignment="1"/>
    <xf numFmtId="0" fontId="0" fillId="0" borderId="0" xfId="0" applyFill="1" applyBorder="1" applyAlignment="1" applyProtection="1">
      <alignment horizontal="left"/>
      <protection locked="0"/>
    </xf>
    <xf numFmtId="0" fontId="0" fillId="3" borderId="2" xfId="0" applyFill="1" applyBorder="1" applyAlignment="1" applyProtection="1">
      <alignment horizontal="left"/>
      <protection locked="0"/>
    </xf>
    <xf numFmtId="0" fontId="0" fillId="3" borderId="5" xfId="0" applyFill="1" applyBorder="1" applyAlignment="1" applyProtection="1">
      <alignment horizontal="left"/>
      <protection locked="0"/>
    </xf>
    <xf numFmtId="0" fontId="0" fillId="0" borderId="14" xfId="0" applyFill="1" applyBorder="1" applyAlignment="1" applyProtection="1">
      <alignment horizontal="left"/>
      <protection locked="0"/>
    </xf>
    <xf numFmtId="0" fontId="0" fillId="0" borderId="22" xfId="0" applyFill="1" applyBorder="1" applyAlignment="1" applyProtection="1">
      <alignment horizontal="left"/>
      <protection locked="0"/>
    </xf>
    <xf numFmtId="0" fontId="0" fillId="0" borderId="8" xfId="0" applyBorder="1" applyAlignment="1">
      <alignment wrapText="1"/>
    </xf>
    <xf numFmtId="0" fontId="0" fillId="0" borderId="4" xfId="0" applyBorder="1" applyAlignment="1"/>
    <xf numFmtId="0" fontId="0" fillId="0" borderId="7" xfId="0" applyBorder="1" applyAlignment="1"/>
    <xf numFmtId="0" fontId="0" fillId="2" borderId="2" xfId="0" applyFill="1" applyBorder="1" applyAlignment="1" applyProtection="1"/>
    <xf numFmtId="0" fontId="0" fillId="2" borderId="5" xfId="0" applyFill="1" applyBorder="1" applyAlignment="1" applyProtection="1"/>
    <xf numFmtId="0" fontId="0" fillId="0" borderId="8" xfId="0" applyFill="1" applyBorder="1" applyAlignment="1"/>
    <xf numFmtId="0" fontId="0" fillId="3" borderId="2" xfId="0" applyFill="1" applyBorder="1" applyAlignment="1" applyProtection="1"/>
    <xf numFmtId="0" fontId="0" fillId="3" borderId="5" xfId="0" applyFill="1" applyBorder="1" applyAlignment="1" applyProtection="1"/>
    <xf numFmtId="0" fontId="0" fillId="2" borderId="2" xfId="0" applyFill="1" applyBorder="1" applyAlignment="1" applyProtection="1">
      <alignment horizontal="left"/>
    </xf>
    <xf numFmtId="0" fontId="0" fillId="2" borderId="5" xfId="0" applyFill="1" applyBorder="1" applyAlignment="1" applyProtection="1">
      <alignment horizontal="left"/>
    </xf>
    <xf numFmtId="0" fontId="8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8" xfId="0" applyBorder="1" applyAlignment="1"/>
    <xf numFmtId="0" fontId="12" fillId="0" borderId="0" xfId="0" applyFont="1" applyAlignment="1"/>
    <xf numFmtId="0" fontId="6" fillId="0" borderId="0" xfId="0" applyFont="1" applyAlignment="1"/>
    <xf numFmtId="0" fontId="0" fillId="0" borderId="2" xfId="0" applyBorder="1" applyAlignment="1">
      <alignment horizontal="left"/>
    </xf>
    <xf numFmtId="0" fontId="0" fillId="0" borderId="5" xfId="0" applyBorder="1" applyAlignment="1">
      <alignment horizontal="left"/>
    </xf>
    <xf numFmtId="0" fontId="2" fillId="0" borderId="0" xfId="0" applyFont="1" applyFill="1" applyBorder="1" applyAlignment="1" applyProtection="1"/>
    <xf numFmtId="0" fontId="0" fillId="0" borderId="0" xfId="0" applyAlignment="1"/>
    <xf numFmtId="0" fontId="11" fillId="0" borderId="0" xfId="0" applyFont="1" applyAlignment="1">
      <alignment vertical="center"/>
    </xf>
    <xf numFmtId="0" fontId="3" fillId="0" borderId="8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9" fillId="3" borderId="6" xfId="0" applyFont="1" applyFill="1" applyBorder="1" applyAlignment="1" applyProtection="1">
      <alignment horizontal="center" vertical="center" wrapText="1"/>
    </xf>
    <xf numFmtId="0" fontId="0" fillId="3" borderId="3" xfId="0" applyFill="1" applyBorder="1" applyAlignment="1">
      <alignment horizontal="center"/>
    </xf>
    <xf numFmtId="0" fontId="9" fillId="0" borderId="9" xfId="0" applyFont="1" applyFill="1" applyBorder="1" applyAlignment="1" applyProtection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3" borderId="11" xfId="0" applyFill="1" applyBorder="1" applyAlignment="1" applyProtection="1">
      <alignment horizontal="left"/>
    </xf>
    <xf numFmtId="0" fontId="0" fillId="3" borderId="21" xfId="0" applyFill="1" applyBorder="1" applyAlignment="1" applyProtection="1">
      <alignment horizontal="left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ont="1" applyFill="1" applyBorder="1" applyAlignment="1" applyProtection="1"/>
    <xf numFmtId="0" fontId="0" fillId="2" borderId="5" xfId="0" applyFont="1" applyFill="1" applyBorder="1" applyAlignment="1" applyProtection="1"/>
    <xf numFmtId="0" fontId="0" fillId="0" borderId="5" xfId="0" applyBorder="1" applyAlignment="1"/>
    <xf numFmtId="0" fontId="13" fillId="2" borderId="2" xfId="0" applyFont="1" applyFill="1" applyBorder="1" applyAlignment="1" applyProtection="1">
      <alignment horizontal="left"/>
    </xf>
    <xf numFmtId="0" fontId="13" fillId="2" borderId="5" xfId="0" applyFont="1" applyFill="1" applyBorder="1" applyAlignment="1" applyProtection="1">
      <alignment horizontal="left"/>
    </xf>
    <xf numFmtId="0" fontId="0" fillId="2" borderId="5" xfId="0" applyFont="1" applyFill="1" applyBorder="1" applyAlignment="1"/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96"/>
  <sheetViews>
    <sheetView tabSelected="1" topLeftCell="A22" zoomScaleNormal="100" workbookViewId="0">
      <selection activeCell="B2" sqref="B2:I2"/>
    </sheetView>
  </sheetViews>
  <sheetFormatPr defaultRowHeight="15" x14ac:dyDescent="0.25"/>
  <cols>
    <col min="1" max="1" width="14.140625" style="4" customWidth="1"/>
    <col min="2" max="2" width="9.140625" style="4"/>
    <col min="3" max="3" width="81" style="4" customWidth="1"/>
    <col min="4" max="4" width="11.85546875" style="4" customWidth="1"/>
    <col min="5" max="5" width="9.7109375" style="4" customWidth="1"/>
    <col min="6" max="8" width="12" style="4" customWidth="1"/>
    <col min="9" max="9" width="16.140625" style="4" customWidth="1"/>
    <col min="10" max="11" width="12" style="4" customWidth="1"/>
    <col min="12" max="12" width="13.7109375" style="4" customWidth="1"/>
    <col min="13" max="14" width="12" style="4" customWidth="1"/>
    <col min="15" max="15" width="20.85546875" style="4" customWidth="1"/>
    <col min="16" max="21" width="12" style="4" customWidth="1"/>
    <col min="22" max="22" width="15.7109375" style="4" customWidth="1"/>
    <col min="23" max="23" width="19.7109375" style="4" customWidth="1"/>
    <col min="24" max="24" width="24" style="4" customWidth="1"/>
    <col min="25" max="25" width="26.5703125" style="4" customWidth="1"/>
    <col min="26" max="270" width="9.140625" style="4"/>
    <col min="271" max="271" width="52.5703125" style="4" customWidth="1"/>
    <col min="272" max="272" width="9.140625" style="4"/>
    <col min="273" max="273" width="12" style="4" customWidth="1"/>
    <col min="274" max="274" width="14.85546875" style="4" customWidth="1"/>
    <col min="275" max="275" width="14.7109375" style="4" customWidth="1"/>
    <col min="276" max="526" width="9.140625" style="4"/>
    <col min="527" max="527" width="52.5703125" style="4" customWidth="1"/>
    <col min="528" max="528" width="9.140625" style="4"/>
    <col min="529" max="529" width="12" style="4" customWidth="1"/>
    <col min="530" max="530" width="14.85546875" style="4" customWidth="1"/>
    <col min="531" max="531" width="14.7109375" style="4" customWidth="1"/>
    <col min="532" max="782" width="9.140625" style="4"/>
    <col min="783" max="783" width="52.5703125" style="4" customWidth="1"/>
    <col min="784" max="784" width="9.140625" style="4"/>
    <col min="785" max="785" width="12" style="4" customWidth="1"/>
    <col min="786" max="786" width="14.85546875" style="4" customWidth="1"/>
    <col min="787" max="787" width="14.7109375" style="4" customWidth="1"/>
    <col min="788" max="1038" width="9.140625" style="4"/>
    <col min="1039" max="1039" width="52.5703125" style="4" customWidth="1"/>
    <col min="1040" max="1040" width="9.140625" style="4"/>
    <col min="1041" max="1041" width="12" style="4" customWidth="1"/>
    <col min="1042" max="1042" width="14.85546875" style="4" customWidth="1"/>
    <col min="1043" max="1043" width="14.7109375" style="4" customWidth="1"/>
    <col min="1044" max="1294" width="9.140625" style="4"/>
    <col min="1295" max="1295" width="52.5703125" style="4" customWidth="1"/>
    <col min="1296" max="1296" width="9.140625" style="4"/>
    <col min="1297" max="1297" width="12" style="4" customWidth="1"/>
    <col min="1298" max="1298" width="14.85546875" style="4" customWidth="1"/>
    <col min="1299" max="1299" width="14.7109375" style="4" customWidth="1"/>
    <col min="1300" max="1550" width="9.140625" style="4"/>
    <col min="1551" max="1551" width="52.5703125" style="4" customWidth="1"/>
    <col min="1552" max="1552" width="9.140625" style="4"/>
    <col min="1553" max="1553" width="12" style="4" customWidth="1"/>
    <col min="1554" max="1554" width="14.85546875" style="4" customWidth="1"/>
    <col min="1555" max="1555" width="14.7109375" style="4" customWidth="1"/>
    <col min="1556" max="1806" width="9.140625" style="4"/>
    <col min="1807" max="1807" width="52.5703125" style="4" customWidth="1"/>
    <col min="1808" max="1808" width="9.140625" style="4"/>
    <col min="1809" max="1809" width="12" style="4" customWidth="1"/>
    <col min="1810" max="1810" width="14.85546875" style="4" customWidth="1"/>
    <col min="1811" max="1811" width="14.7109375" style="4" customWidth="1"/>
    <col min="1812" max="2062" width="9.140625" style="4"/>
    <col min="2063" max="2063" width="52.5703125" style="4" customWidth="1"/>
    <col min="2064" max="2064" width="9.140625" style="4"/>
    <col min="2065" max="2065" width="12" style="4" customWidth="1"/>
    <col min="2066" max="2066" width="14.85546875" style="4" customWidth="1"/>
    <col min="2067" max="2067" width="14.7109375" style="4" customWidth="1"/>
    <col min="2068" max="2318" width="9.140625" style="4"/>
    <col min="2319" max="2319" width="52.5703125" style="4" customWidth="1"/>
    <col min="2320" max="2320" width="9.140625" style="4"/>
    <col min="2321" max="2321" width="12" style="4" customWidth="1"/>
    <col min="2322" max="2322" width="14.85546875" style="4" customWidth="1"/>
    <col min="2323" max="2323" width="14.7109375" style="4" customWidth="1"/>
    <col min="2324" max="2574" width="9.140625" style="4"/>
    <col min="2575" max="2575" width="52.5703125" style="4" customWidth="1"/>
    <col min="2576" max="2576" width="9.140625" style="4"/>
    <col min="2577" max="2577" width="12" style="4" customWidth="1"/>
    <col min="2578" max="2578" width="14.85546875" style="4" customWidth="1"/>
    <col min="2579" max="2579" width="14.7109375" style="4" customWidth="1"/>
    <col min="2580" max="2830" width="9.140625" style="4"/>
    <col min="2831" max="2831" width="52.5703125" style="4" customWidth="1"/>
    <col min="2832" max="2832" width="9.140625" style="4"/>
    <col min="2833" max="2833" width="12" style="4" customWidth="1"/>
    <col min="2834" max="2834" width="14.85546875" style="4" customWidth="1"/>
    <col min="2835" max="2835" width="14.7109375" style="4" customWidth="1"/>
    <col min="2836" max="3086" width="9.140625" style="4"/>
    <col min="3087" max="3087" width="52.5703125" style="4" customWidth="1"/>
    <col min="3088" max="3088" width="9.140625" style="4"/>
    <col min="3089" max="3089" width="12" style="4" customWidth="1"/>
    <col min="3090" max="3090" width="14.85546875" style="4" customWidth="1"/>
    <col min="3091" max="3091" width="14.7109375" style="4" customWidth="1"/>
    <col min="3092" max="3342" width="9.140625" style="4"/>
    <col min="3343" max="3343" width="52.5703125" style="4" customWidth="1"/>
    <col min="3344" max="3344" width="9.140625" style="4"/>
    <col min="3345" max="3345" width="12" style="4" customWidth="1"/>
    <col min="3346" max="3346" width="14.85546875" style="4" customWidth="1"/>
    <col min="3347" max="3347" width="14.7109375" style="4" customWidth="1"/>
    <col min="3348" max="3598" width="9.140625" style="4"/>
    <col min="3599" max="3599" width="52.5703125" style="4" customWidth="1"/>
    <col min="3600" max="3600" width="9.140625" style="4"/>
    <col min="3601" max="3601" width="12" style="4" customWidth="1"/>
    <col min="3602" max="3602" width="14.85546875" style="4" customWidth="1"/>
    <col min="3603" max="3603" width="14.7109375" style="4" customWidth="1"/>
    <col min="3604" max="3854" width="9.140625" style="4"/>
    <col min="3855" max="3855" width="52.5703125" style="4" customWidth="1"/>
    <col min="3856" max="3856" width="9.140625" style="4"/>
    <col min="3857" max="3857" width="12" style="4" customWidth="1"/>
    <col min="3858" max="3858" width="14.85546875" style="4" customWidth="1"/>
    <col min="3859" max="3859" width="14.7109375" style="4" customWidth="1"/>
    <col min="3860" max="4110" width="9.140625" style="4"/>
    <col min="4111" max="4111" width="52.5703125" style="4" customWidth="1"/>
    <col min="4112" max="4112" width="9.140625" style="4"/>
    <col min="4113" max="4113" width="12" style="4" customWidth="1"/>
    <col min="4114" max="4114" width="14.85546875" style="4" customWidth="1"/>
    <col min="4115" max="4115" width="14.7109375" style="4" customWidth="1"/>
    <col min="4116" max="4366" width="9.140625" style="4"/>
    <col min="4367" max="4367" width="52.5703125" style="4" customWidth="1"/>
    <col min="4368" max="4368" width="9.140625" style="4"/>
    <col min="4369" max="4369" width="12" style="4" customWidth="1"/>
    <col min="4370" max="4370" width="14.85546875" style="4" customWidth="1"/>
    <col min="4371" max="4371" width="14.7109375" style="4" customWidth="1"/>
    <col min="4372" max="4622" width="9.140625" style="4"/>
    <col min="4623" max="4623" width="52.5703125" style="4" customWidth="1"/>
    <col min="4624" max="4624" width="9.140625" style="4"/>
    <col min="4625" max="4625" width="12" style="4" customWidth="1"/>
    <col min="4626" max="4626" width="14.85546875" style="4" customWidth="1"/>
    <col min="4627" max="4627" width="14.7109375" style="4" customWidth="1"/>
    <col min="4628" max="4878" width="9.140625" style="4"/>
    <col min="4879" max="4879" width="52.5703125" style="4" customWidth="1"/>
    <col min="4880" max="4880" width="9.140625" style="4"/>
    <col min="4881" max="4881" width="12" style="4" customWidth="1"/>
    <col min="4882" max="4882" width="14.85546875" style="4" customWidth="1"/>
    <col min="4883" max="4883" width="14.7109375" style="4" customWidth="1"/>
    <col min="4884" max="5134" width="9.140625" style="4"/>
    <col min="5135" max="5135" width="52.5703125" style="4" customWidth="1"/>
    <col min="5136" max="5136" width="9.140625" style="4"/>
    <col min="5137" max="5137" width="12" style="4" customWidth="1"/>
    <col min="5138" max="5138" width="14.85546875" style="4" customWidth="1"/>
    <col min="5139" max="5139" width="14.7109375" style="4" customWidth="1"/>
    <col min="5140" max="5390" width="9.140625" style="4"/>
    <col min="5391" max="5391" width="52.5703125" style="4" customWidth="1"/>
    <col min="5392" max="5392" width="9.140625" style="4"/>
    <col min="5393" max="5393" width="12" style="4" customWidth="1"/>
    <col min="5394" max="5394" width="14.85546875" style="4" customWidth="1"/>
    <col min="5395" max="5395" width="14.7109375" style="4" customWidth="1"/>
    <col min="5396" max="5646" width="9.140625" style="4"/>
    <col min="5647" max="5647" width="52.5703125" style="4" customWidth="1"/>
    <col min="5648" max="5648" width="9.140625" style="4"/>
    <col min="5649" max="5649" width="12" style="4" customWidth="1"/>
    <col min="5650" max="5650" width="14.85546875" style="4" customWidth="1"/>
    <col min="5651" max="5651" width="14.7109375" style="4" customWidth="1"/>
    <col min="5652" max="5902" width="9.140625" style="4"/>
    <col min="5903" max="5903" width="52.5703125" style="4" customWidth="1"/>
    <col min="5904" max="5904" width="9.140625" style="4"/>
    <col min="5905" max="5905" width="12" style="4" customWidth="1"/>
    <col min="5906" max="5906" width="14.85546875" style="4" customWidth="1"/>
    <col min="5907" max="5907" width="14.7109375" style="4" customWidth="1"/>
    <col min="5908" max="6158" width="9.140625" style="4"/>
    <col min="6159" max="6159" width="52.5703125" style="4" customWidth="1"/>
    <col min="6160" max="6160" width="9.140625" style="4"/>
    <col min="6161" max="6161" width="12" style="4" customWidth="1"/>
    <col min="6162" max="6162" width="14.85546875" style="4" customWidth="1"/>
    <col min="6163" max="6163" width="14.7109375" style="4" customWidth="1"/>
    <col min="6164" max="6414" width="9.140625" style="4"/>
    <col min="6415" max="6415" width="52.5703125" style="4" customWidth="1"/>
    <col min="6416" max="6416" width="9.140625" style="4"/>
    <col min="6417" max="6417" width="12" style="4" customWidth="1"/>
    <col min="6418" max="6418" width="14.85546875" style="4" customWidth="1"/>
    <col min="6419" max="6419" width="14.7109375" style="4" customWidth="1"/>
    <col min="6420" max="6670" width="9.140625" style="4"/>
    <col min="6671" max="6671" width="52.5703125" style="4" customWidth="1"/>
    <col min="6672" max="6672" width="9.140625" style="4"/>
    <col min="6673" max="6673" width="12" style="4" customWidth="1"/>
    <col min="6674" max="6674" width="14.85546875" style="4" customWidth="1"/>
    <col min="6675" max="6675" width="14.7109375" style="4" customWidth="1"/>
    <col min="6676" max="6926" width="9.140625" style="4"/>
    <col min="6927" max="6927" width="52.5703125" style="4" customWidth="1"/>
    <col min="6928" max="6928" width="9.140625" style="4"/>
    <col min="6929" max="6929" width="12" style="4" customWidth="1"/>
    <col min="6930" max="6930" width="14.85546875" style="4" customWidth="1"/>
    <col min="6931" max="6931" width="14.7109375" style="4" customWidth="1"/>
    <col min="6932" max="7182" width="9.140625" style="4"/>
    <col min="7183" max="7183" width="52.5703125" style="4" customWidth="1"/>
    <col min="7184" max="7184" width="9.140625" style="4"/>
    <col min="7185" max="7185" width="12" style="4" customWidth="1"/>
    <col min="7186" max="7186" width="14.85546875" style="4" customWidth="1"/>
    <col min="7187" max="7187" width="14.7109375" style="4" customWidth="1"/>
    <col min="7188" max="7438" width="9.140625" style="4"/>
    <col min="7439" max="7439" width="52.5703125" style="4" customWidth="1"/>
    <col min="7440" max="7440" width="9.140625" style="4"/>
    <col min="7441" max="7441" width="12" style="4" customWidth="1"/>
    <col min="7442" max="7442" width="14.85546875" style="4" customWidth="1"/>
    <col min="7443" max="7443" width="14.7109375" style="4" customWidth="1"/>
    <col min="7444" max="7694" width="9.140625" style="4"/>
    <col min="7695" max="7695" width="52.5703125" style="4" customWidth="1"/>
    <col min="7696" max="7696" width="9.140625" style="4"/>
    <col min="7697" max="7697" width="12" style="4" customWidth="1"/>
    <col min="7698" max="7698" width="14.85546875" style="4" customWidth="1"/>
    <col min="7699" max="7699" width="14.7109375" style="4" customWidth="1"/>
    <col min="7700" max="7950" width="9.140625" style="4"/>
    <col min="7951" max="7951" width="52.5703125" style="4" customWidth="1"/>
    <col min="7952" max="7952" width="9.140625" style="4"/>
    <col min="7953" max="7953" width="12" style="4" customWidth="1"/>
    <col min="7954" max="7954" width="14.85546875" style="4" customWidth="1"/>
    <col min="7955" max="7955" width="14.7109375" style="4" customWidth="1"/>
    <col min="7956" max="8206" width="9.140625" style="4"/>
    <col min="8207" max="8207" width="52.5703125" style="4" customWidth="1"/>
    <col min="8208" max="8208" width="9.140625" style="4"/>
    <col min="8209" max="8209" width="12" style="4" customWidth="1"/>
    <col min="8210" max="8210" width="14.85546875" style="4" customWidth="1"/>
    <col min="8211" max="8211" width="14.7109375" style="4" customWidth="1"/>
    <col min="8212" max="8462" width="9.140625" style="4"/>
    <col min="8463" max="8463" width="52.5703125" style="4" customWidth="1"/>
    <col min="8464" max="8464" width="9.140625" style="4"/>
    <col min="8465" max="8465" width="12" style="4" customWidth="1"/>
    <col min="8466" max="8466" width="14.85546875" style="4" customWidth="1"/>
    <col min="8467" max="8467" width="14.7109375" style="4" customWidth="1"/>
    <col min="8468" max="8718" width="9.140625" style="4"/>
    <col min="8719" max="8719" width="52.5703125" style="4" customWidth="1"/>
    <col min="8720" max="8720" width="9.140625" style="4"/>
    <col min="8721" max="8721" width="12" style="4" customWidth="1"/>
    <col min="8722" max="8722" width="14.85546875" style="4" customWidth="1"/>
    <col min="8723" max="8723" width="14.7109375" style="4" customWidth="1"/>
    <col min="8724" max="8974" width="9.140625" style="4"/>
    <col min="8975" max="8975" width="52.5703125" style="4" customWidth="1"/>
    <col min="8976" max="8976" width="9.140625" style="4"/>
    <col min="8977" max="8977" width="12" style="4" customWidth="1"/>
    <col min="8978" max="8978" width="14.85546875" style="4" customWidth="1"/>
    <col min="8979" max="8979" width="14.7109375" style="4" customWidth="1"/>
    <col min="8980" max="9230" width="9.140625" style="4"/>
    <col min="9231" max="9231" width="52.5703125" style="4" customWidth="1"/>
    <col min="9232" max="9232" width="9.140625" style="4"/>
    <col min="9233" max="9233" width="12" style="4" customWidth="1"/>
    <col min="9234" max="9234" width="14.85546875" style="4" customWidth="1"/>
    <col min="9235" max="9235" width="14.7109375" style="4" customWidth="1"/>
    <col min="9236" max="9486" width="9.140625" style="4"/>
    <col min="9487" max="9487" width="52.5703125" style="4" customWidth="1"/>
    <col min="9488" max="9488" width="9.140625" style="4"/>
    <col min="9489" max="9489" width="12" style="4" customWidth="1"/>
    <col min="9490" max="9490" width="14.85546875" style="4" customWidth="1"/>
    <col min="9491" max="9491" width="14.7109375" style="4" customWidth="1"/>
    <col min="9492" max="9742" width="9.140625" style="4"/>
    <col min="9743" max="9743" width="52.5703125" style="4" customWidth="1"/>
    <col min="9744" max="9744" width="9.140625" style="4"/>
    <col min="9745" max="9745" width="12" style="4" customWidth="1"/>
    <col min="9746" max="9746" width="14.85546875" style="4" customWidth="1"/>
    <col min="9747" max="9747" width="14.7109375" style="4" customWidth="1"/>
    <col min="9748" max="9998" width="9.140625" style="4"/>
    <col min="9999" max="9999" width="52.5703125" style="4" customWidth="1"/>
    <col min="10000" max="10000" width="9.140625" style="4"/>
    <col min="10001" max="10001" width="12" style="4" customWidth="1"/>
    <col min="10002" max="10002" width="14.85546875" style="4" customWidth="1"/>
    <col min="10003" max="10003" width="14.7109375" style="4" customWidth="1"/>
    <col min="10004" max="10254" width="9.140625" style="4"/>
    <col min="10255" max="10255" width="52.5703125" style="4" customWidth="1"/>
    <col min="10256" max="10256" width="9.140625" style="4"/>
    <col min="10257" max="10257" width="12" style="4" customWidth="1"/>
    <col min="10258" max="10258" width="14.85546875" style="4" customWidth="1"/>
    <col min="10259" max="10259" width="14.7109375" style="4" customWidth="1"/>
    <col min="10260" max="10510" width="9.140625" style="4"/>
    <col min="10511" max="10511" width="52.5703125" style="4" customWidth="1"/>
    <col min="10512" max="10512" width="9.140625" style="4"/>
    <col min="10513" max="10513" width="12" style="4" customWidth="1"/>
    <col min="10514" max="10514" width="14.85546875" style="4" customWidth="1"/>
    <col min="10515" max="10515" width="14.7109375" style="4" customWidth="1"/>
    <col min="10516" max="10766" width="9.140625" style="4"/>
    <col min="10767" max="10767" width="52.5703125" style="4" customWidth="1"/>
    <col min="10768" max="10768" width="9.140625" style="4"/>
    <col min="10769" max="10769" width="12" style="4" customWidth="1"/>
    <col min="10770" max="10770" width="14.85546875" style="4" customWidth="1"/>
    <col min="10771" max="10771" width="14.7109375" style="4" customWidth="1"/>
    <col min="10772" max="11022" width="9.140625" style="4"/>
    <col min="11023" max="11023" width="52.5703125" style="4" customWidth="1"/>
    <col min="11024" max="11024" width="9.140625" style="4"/>
    <col min="11025" max="11025" width="12" style="4" customWidth="1"/>
    <col min="11026" max="11026" width="14.85546875" style="4" customWidth="1"/>
    <col min="11027" max="11027" width="14.7109375" style="4" customWidth="1"/>
    <col min="11028" max="11278" width="9.140625" style="4"/>
    <col min="11279" max="11279" width="52.5703125" style="4" customWidth="1"/>
    <col min="11280" max="11280" width="9.140625" style="4"/>
    <col min="11281" max="11281" width="12" style="4" customWidth="1"/>
    <col min="11282" max="11282" width="14.85546875" style="4" customWidth="1"/>
    <col min="11283" max="11283" width="14.7109375" style="4" customWidth="1"/>
    <col min="11284" max="11534" width="9.140625" style="4"/>
    <col min="11535" max="11535" width="52.5703125" style="4" customWidth="1"/>
    <col min="11536" max="11536" width="9.140625" style="4"/>
    <col min="11537" max="11537" width="12" style="4" customWidth="1"/>
    <col min="11538" max="11538" width="14.85546875" style="4" customWidth="1"/>
    <col min="11539" max="11539" width="14.7109375" style="4" customWidth="1"/>
    <col min="11540" max="11790" width="9.140625" style="4"/>
    <col min="11791" max="11791" width="52.5703125" style="4" customWidth="1"/>
    <col min="11792" max="11792" width="9.140625" style="4"/>
    <col min="11793" max="11793" width="12" style="4" customWidth="1"/>
    <col min="11794" max="11794" width="14.85546875" style="4" customWidth="1"/>
    <col min="11795" max="11795" width="14.7109375" style="4" customWidth="1"/>
    <col min="11796" max="12046" width="9.140625" style="4"/>
    <col min="12047" max="12047" width="52.5703125" style="4" customWidth="1"/>
    <col min="12048" max="12048" width="9.140625" style="4"/>
    <col min="12049" max="12049" width="12" style="4" customWidth="1"/>
    <col min="12050" max="12050" width="14.85546875" style="4" customWidth="1"/>
    <col min="12051" max="12051" width="14.7109375" style="4" customWidth="1"/>
    <col min="12052" max="12302" width="9.140625" style="4"/>
    <col min="12303" max="12303" width="52.5703125" style="4" customWidth="1"/>
    <col min="12304" max="12304" width="9.140625" style="4"/>
    <col min="12305" max="12305" width="12" style="4" customWidth="1"/>
    <col min="12306" max="12306" width="14.85546875" style="4" customWidth="1"/>
    <col min="12307" max="12307" width="14.7109375" style="4" customWidth="1"/>
    <col min="12308" max="12558" width="9.140625" style="4"/>
    <col min="12559" max="12559" width="52.5703125" style="4" customWidth="1"/>
    <col min="12560" max="12560" width="9.140625" style="4"/>
    <col min="12561" max="12561" width="12" style="4" customWidth="1"/>
    <col min="12562" max="12562" width="14.85546875" style="4" customWidth="1"/>
    <col min="12563" max="12563" width="14.7109375" style="4" customWidth="1"/>
    <col min="12564" max="12814" width="9.140625" style="4"/>
    <col min="12815" max="12815" width="52.5703125" style="4" customWidth="1"/>
    <col min="12816" max="12816" width="9.140625" style="4"/>
    <col min="12817" max="12817" width="12" style="4" customWidth="1"/>
    <col min="12818" max="12818" width="14.85546875" style="4" customWidth="1"/>
    <col min="12819" max="12819" width="14.7109375" style="4" customWidth="1"/>
    <col min="12820" max="13070" width="9.140625" style="4"/>
    <col min="13071" max="13071" width="52.5703125" style="4" customWidth="1"/>
    <col min="13072" max="13072" width="9.140625" style="4"/>
    <col min="13073" max="13073" width="12" style="4" customWidth="1"/>
    <col min="13074" max="13074" width="14.85546875" style="4" customWidth="1"/>
    <col min="13075" max="13075" width="14.7109375" style="4" customWidth="1"/>
    <col min="13076" max="13326" width="9.140625" style="4"/>
    <col min="13327" max="13327" width="52.5703125" style="4" customWidth="1"/>
    <col min="13328" max="13328" width="9.140625" style="4"/>
    <col min="13329" max="13329" width="12" style="4" customWidth="1"/>
    <col min="13330" max="13330" width="14.85546875" style="4" customWidth="1"/>
    <col min="13331" max="13331" width="14.7109375" style="4" customWidth="1"/>
    <col min="13332" max="13582" width="9.140625" style="4"/>
    <col min="13583" max="13583" width="52.5703125" style="4" customWidth="1"/>
    <col min="13584" max="13584" width="9.140625" style="4"/>
    <col min="13585" max="13585" width="12" style="4" customWidth="1"/>
    <col min="13586" max="13586" width="14.85546875" style="4" customWidth="1"/>
    <col min="13587" max="13587" width="14.7109375" style="4" customWidth="1"/>
    <col min="13588" max="13838" width="9.140625" style="4"/>
    <col min="13839" max="13839" width="52.5703125" style="4" customWidth="1"/>
    <col min="13840" max="13840" width="9.140625" style="4"/>
    <col min="13841" max="13841" width="12" style="4" customWidth="1"/>
    <col min="13842" max="13842" width="14.85546875" style="4" customWidth="1"/>
    <col min="13843" max="13843" width="14.7109375" style="4" customWidth="1"/>
    <col min="13844" max="14094" width="9.140625" style="4"/>
    <col min="14095" max="14095" width="52.5703125" style="4" customWidth="1"/>
    <col min="14096" max="14096" width="9.140625" style="4"/>
    <col min="14097" max="14097" width="12" style="4" customWidth="1"/>
    <col min="14098" max="14098" width="14.85546875" style="4" customWidth="1"/>
    <col min="14099" max="14099" width="14.7109375" style="4" customWidth="1"/>
    <col min="14100" max="14350" width="9.140625" style="4"/>
    <col min="14351" max="14351" width="52.5703125" style="4" customWidth="1"/>
    <col min="14352" max="14352" width="9.140625" style="4"/>
    <col min="14353" max="14353" width="12" style="4" customWidth="1"/>
    <col min="14354" max="14354" width="14.85546875" style="4" customWidth="1"/>
    <col min="14355" max="14355" width="14.7109375" style="4" customWidth="1"/>
    <col min="14356" max="14606" width="9.140625" style="4"/>
    <col min="14607" max="14607" width="52.5703125" style="4" customWidth="1"/>
    <col min="14608" max="14608" width="9.140625" style="4"/>
    <col min="14609" max="14609" width="12" style="4" customWidth="1"/>
    <col min="14610" max="14610" width="14.85546875" style="4" customWidth="1"/>
    <col min="14611" max="14611" width="14.7109375" style="4" customWidth="1"/>
    <col min="14612" max="14862" width="9.140625" style="4"/>
    <col min="14863" max="14863" width="52.5703125" style="4" customWidth="1"/>
    <col min="14864" max="14864" width="9.140625" style="4"/>
    <col min="14865" max="14865" width="12" style="4" customWidth="1"/>
    <col min="14866" max="14866" width="14.85546875" style="4" customWidth="1"/>
    <col min="14867" max="14867" width="14.7109375" style="4" customWidth="1"/>
    <col min="14868" max="15118" width="9.140625" style="4"/>
    <col min="15119" max="15119" width="52.5703125" style="4" customWidth="1"/>
    <col min="15120" max="15120" width="9.140625" style="4"/>
    <col min="15121" max="15121" width="12" style="4" customWidth="1"/>
    <col min="15122" max="15122" width="14.85546875" style="4" customWidth="1"/>
    <col min="15123" max="15123" width="14.7109375" style="4" customWidth="1"/>
    <col min="15124" max="15374" width="9.140625" style="4"/>
    <col min="15375" max="15375" width="52.5703125" style="4" customWidth="1"/>
    <col min="15376" max="15376" width="9.140625" style="4"/>
    <col min="15377" max="15377" width="12" style="4" customWidth="1"/>
    <col min="15378" max="15378" width="14.85546875" style="4" customWidth="1"/>
    <col min="15379" max="15379" width="14.7109375" style="4" customWidth="1"/>
    <col min="15380" max="15630" width="9.140625" style="4"/>
    <col min="15631" max="15631" width="52.5703125" style="4" customWidth="1"/>
    <col min="15632" max="15632" width="9.140625" style="4"/>
    <col min="15633" max="15633" width="12" style="4" customWidth="1"/>
    <col min="15634" max="15634" width="14.85546875" style="4" customWidth="1"/>
    <col min="15635" max="15635" width="14.7109375" style="4" customWidth="1"/>
    <col min="15636" max="15886" width="9.140625" style="4"/>
    <col min="15887" max="15887" width="52.5703125" style="4" customWidth="1"/>
    <col min="15888" max="15888" width="9.140625" style="4"/>
    <col min="15889" max="15889" width="12" style="4" customWidth="1"/>
    <col min="15890" max="15890" width="14.85546875" style="4" customWidth="1"/>
    <col min="15891" max="15891" width="14.7109375" style="4" customWidth="1"/>
    <col min="15892" max="16142" width="9.140625" style="4"/>
    <col min="16143" max="16143" width="52.5703125" style="4" customWidth="1"/>
    <col min="16144" max="16144" width="9.140625" style="4"/>
    <col min="16145" max="16145" width="12" style="4" customWidth="1"/>
    <col min="16146" max="16146" width="14.85546875" style="4" customWidth="1"/>
    <col min="16147" max="16147" width="14.7109375" style="4" customWidth="1"/>
    <col min="16148" max="16384" width="9.140625" style="4"/>
  </cols>
  <sheetData>
    <row r="1" spans="2:10" x14ac:dyDescent="0.25">
      <c r="B1" s="6"/>
      <c r="C1"/>
      <c r="D1"/>
      <c r="E1"/>
      <c r="F1"/>
      <c r="G1"/>
      <c r="H1"/>
      <c r="I1"/>
      <c r="J1"/>
    </row>
    <row r="2" spans="2:10" ht="23.25" x14ac:dyDescent="0.35">
      <c r="B2" s="149" t="s">
        <v>256</v>
      </c>
      <c r="C2" s="150"/>
      <c r="D2" s="150"/>
      <c r="E2" s="150"/>
      <c r="F2" s="150"/>
      <c r="G2" s="150"/>
      <c r="H2" s="150"/>
      <c r="I2" s="150"/>
      <c r="J2" s="3"/>
    </row>
    <row r="3" spans="2:10" x14ac:dyDescent="0.25">
      <c r="B3" s="6"/>
      <c r="C3"/>
      <c r="D3"/>
      <c r="E3"/>
      <c r="F3"/>
      <c r="G3"/>
      <c r="H3"/>
      <c r="I3"/>
      <c r="J3"/>
    </row>
    <row r="4" spans="2:10" ht="21" x14ac:dyDescent="0.25">
      <c r="B4" s="151" t="s">
        <v>30</v>
      </c>
      <c r="C4" s="150"/>
      <c r="D4"/>
      <c r="E4"/>
      <c r="F4"/>
      <c r="G4"/>
      <c r="H4"/>
      <c r="I4"/>
      <c r="J4"/>
    </row>
    <row r="5" spans="2:10" ht="15.75" customHeight="1" x14ac:dyDescent="0.25">
      <c r="B5" s="7" t="s">
        <v>31</v>
      </c>
      <c r="C5" s="155" t="s">
        <v>32</v>
      </c>
      <c r="D5" s="155"/>
      <c r="E5" s="155"/>
      <c r="F5" s="155"/>
      <c r="G5" s="155"/>
      <c r="H5" s="155"/>
      <c r="I5" s="156"/>
      <c r="J5" s="156"/>
    </row>
    <row r="6" spans="2:10" ht="15.75" x14ac:dyDescent="0.25">
      <c r="B6" s="7" t="s">
        <v>33</v>
      </c>
      <c r="C6" s="155" t="s">
        <v>34</v>
      </c>
      <c r="D6" s="155"/>
      <c r="E6" s="155"/>
      <c r="F6" s="155"/>
      <c r="G6" s="155"/>
      <c r="H6" s="155"/>
      <c r="I6" s="156"/>
      <c r="J6" s="156"/>
    </row>
    <row r="7" spans="2:10" ht="35.1" customHeight="1" x14ac:dyDescent="0.25">
      <c r="B7" s="7" t="s">
        <v>35</v>
      </c>
      <c r="C7" s="157" t="s">
        <v>54</v>
      </c>
      <c r="D7" s="157"/>
      <c r="E7" s="157"/>
      <c r="F7" s="157"/>
      <c r="G7" s="157"/>
      <c r="H7" s="158"/>
      <c r="I7" s="126"/>
      <c r="J7" s="126"/>
    </row>
    <row r="8" spans="2:10" ht="35.1" customHeight="1" x14ac:dyDescent="0.25">
      <c r="B8" s="7" t="s">
        <v>36</v>
      </c>
      <c r="C8" s="152" t="s">
        <v>62</v>
      </c>
      <c r="D8" s="153"/>
      <c r="E8" s="153"/>
      <c r="F8" s="153"/>
      <c r="G8" s="153"/>
      <c r="H8" s="153"/>
      <c r="I8" s="153"/>
      <c r="J8" s="154"/>
    </row>
    <row r="9" spans="2:10" ht="104.25" customHeight="1" x14ac:dyDescent="0.25">
      <c r="B9" s="7" t="s">
        <v>37</v>
      </c>
      <c r="C9" s="161" t="s">
        <v>53</v>
      </c>
      <c r="D9" s="162"/>
      <c r="E9" s="162"/>
      <c r="F9" s="162"/>
      <c r="G9" s="162"/>
      <c r="H9" s="162"/>
      <c r="I9" s="126"/>
      <c r="J9" s="126"/>
    </row>
    <row r="10" spans="2:10" ht="51" customHeight="1" x14ac:dyDescent="0.25">
      <c r="B10" s="8" t="s">
        <v>63</v>
      </c>
      <c r="C10" s="157" t="s">
        <v>255</v>
      </c>
      <c r="D10" s="157"/>
      <c r="E10" s="157"/>
      <c r="F10" s="157"/>
      <c r="G10" s="157"/>
      <c r="H10" s="157"/>
      <c r="I10" s="126"/>
      <c r="J10" s="126"/>
    </row>
    <row r="11" spans="2:10" ht="18.75" x14ac:dyDescent="0.3">
      <c r="B11" s="6"/>
      <c r="C11" s="2"/>
      <c r="D11" s="1"/>
      <c r="E11" s="1"/>
      <c r="F11" s="1"/>
      <c r="G11" s="1"/>
      <c r="H11" s="1"/>
      <c r="I11" s="1"/>
      <c r="J11" s="1"/>
    </row>
    <row r="12" spans="2:10" ht="24.95" customHeight="1" x14ac:dyDescent="0.25">
      <c r="B12" s="159" t="s">
        <v>38</v>
      </c>
      <c r="C12" s="160"/>
      <c r="D12" s="160"/>
      <c r="E12" s="160"/>
      <c r="F12" s="160"/>
      <c r="G12" s="160"/>
      <c r="H12" s="160"/>
      <c r="I12" s="143"/>
      <c r="J12" s="143"/>
    </row>
    <row r="13" spans="2:10" x14ac:dyDescent="0.25">
      <c r="B13" s="169" t="s">
        <v>39</v>
      </c>
      <c r="C13" s="170"/>
      <c r="D13" s="169" t="s">
        <v>40</v>
      </c>
      <c r="E13" s="169"/>
      <c r="F13" s="126"/>
      <c r="G13" s="126"/>
      <c r="H13" s="126"/>
      <c r="I13" s="126"/>
      <c r="J13" s="126"/>
    </row>
    <row r="14" spans="2:10" x14ac:dyDescent="0.25">
      <c r="B14" s="125" t="s">
        <v>41</v>
      </c>
      <c r="C14" s="126"/>
      <c r="D14" s="126" t="s">
        <v>65</v>
      </c>
      <c r="E14" s="126"/>
      <c r="F14" s="126"/>
      <c r="G14" s="126"/>
      <c r="H14" s="126"/>
      <c r="I14" s="126"/>
      <c r="J14" s="126"/>
    </row>
    <row r="15" spans="2:10" x14ac:dyDescent="0.25">
      <c r="B15" s="125" t="s">
        <v>42</v>
      </c>
      <c r="C15" s="126"/>
      <c r="D15" s="126" t="s">
        <v>43</v>
      </c>
      <c r="E15" s="126"/>
      <c r="F15" s="126"/>
      <c r="G15" s="126"/>
      <c r="H15" s="126"/>
      <c r="I15" s="126"/>
      <c r="J15" s="126"/>
    </row>
    <row r="16" spans="2:10" x14ac:dyDescent="0.25">
      <c r="B16" s="125" t="s">
        <v>44</v>
      </c>
      <c r="C16" s="126"/>
      <c r="D16" s="126" t="s">
        <v>28</v>
      </c>
      <c r="E16" s="126"/>
      <c r="F16" s="126"/>
      <c r="G16" s="126"/>
      <c r="H16" s="126"/>
      <c r="I16" s="126"/>
      <c r="J16" s="126"/>
    </row>
    <row r="17" spans="1:23" x14ac:dyDescent="0.25">
      <c r="B17" s="125" t="s">
        <v>45</v>
      </c>
      <c r="C17" s="126"/>
      <c r="D17" s="126" t="s">
        <v>217</v>
      </c>
      <c r="E17" s="126"/>
      <c r="F17" s="126"/>
      <c r="G17" s="126"/>
      <c r="H17" s="126"/>
      <c r="I17" s="126"/>
      <c r="J17" s="126"/>
    </row>
    <row r="18" spans="1:23" x14ac:dyDescent="0.25">
      <c r="B18" s="125" t="s">
        <v>46</v>
      </c>
      <c r="C18" s="126"/>
      <c r="D18" s="126" t="s">
        <v>26</v>
      </c>
      <c r="E18" s="126"/>
      <c r="F18" s="126"/>
      <c r="G18" s="126"/>
      <c r="H18" s="126"/>
      <c r="I18" s="126"/>
      <c r="J18" s="126"/>
    </row>
    <row r="19" spans="1:23" x14ac:dyDescent="0.25">
      <c r="B19" s="125" t="s">
        <v>47</v>
      </c>
      <c r="C19" s="126"/>
      <c r="D19" s="126" t="s">
        <v>68</v>
      </c>
      <c r="E19" s="126"/>
      <c r="F19" s="126"/>
      <c r="G19" s="126"/>
      <c r="H19" s="126"/>
      <c r="I19" s="126"/>
      <c r="J19" s="126"/>
    </row>
    <row r="20" spans="1:23" x14ac:dyDescent="0.25">
      <c r="B20" s="137" t="s">
        <v>55</v>
      </c>
      <c r="C20" s="134"/>
      <c r="D20" s="144" t="s">
        <v>19</v>
      </c>
      <c r="E20" s="133"/>
      <c r="F20" s="133"/>
      <c r="G20" s="133"/>
      <c r="H20" s="133"/>
      <c r="I20" s="133"/>
      <c r="J20" s="134"/>
    </row>
    <row r="21" spans="1:23" x14ac:dyDescent="0.25">
      <c r="B21" s="137" t="s">
        <v>56</v>
      </c>
      <c r="C21" s="134"/>
      <c r="D21" s="144" t="s">
        <v>27</v>
      </c>
      <c r="E21" s="133"/>
      <c r="F21" s="133"/>
      <c r="G21" s="133"/>
      <c r="H21" s="133"/>
      <c r="I21" s="133"/>
      <c r="J21" s="134"/>
    </row>
    <row r="22" spans="1:23" x14ac:dyDescent="0.25">
      <c r="B22" s="125" t="s">
        <v>48</v>
      </c>
      <c r="C22" s="126"/>
      <c r="D22" s="126" t="s">
        <v>25</v>
      </c>
      <c r="E22" s="126"/>
      <c r="F22" s="126"/>
      <c r="G22" s="126"/>
      <c r="H22" s="126"/>
      <c r="I22" s="126"/>
      <c r="J22" s="126"/>
    </row>
    <row r="23" spans="1:23" x14ac:dyDescent="0.25">
      <c r="B23" s="137" t="s">
        <v>59</v>
      </c>
      <c r="C23" s="134"/>
      <c r="D23" s="144" t="s">
        <v>20</v>
      </c>
      <c r="E23" s="133"/>
      <c r="F23" s="133"/>
      <c r="G23" s="133"/>
      <c r="H23" s="133"/>
      <c r="I23" s="133"/>
      <c r="J23" s="134"/>
    </row>
    <row r="24" spans="1:23" x14ac:dyDescent="0.25">
      <c r="B24" s="125" t="s">
        <v>49</v>
      </c>
      <c r="C24" s="126"/>
      <c r="D24" s="126" t="s">
        <v>21</v>
      </c>
      <c r="E24" s="126"/>
      <c r="F24" s="126"/>
      <c r="G24" s="126"/>
      <c r="H24" s="126"/>
      <c r="I24" s="126"/>
      <c r="J24" s="126"/>
    </row>
    <row r="25" spans="1:23" x14ac:dyDescent="0.25">
      <c r="B25" s="125" t="s">
        <v>50</v>
      </c>
      <c r="C25" s="126"/>
      <c r="D25" s="126" t="s">
        <v>18</v>
      </c>
      <c r="E25" s="126"/>
      <c r="F25" s="126"/>
      <c r="G25" s="126"/>
      <c r="H25" s="126"/>
      <c r="I25" s="126"/>
      <c r="J25" s="126"/>
    </row>
    <row r="26" spans="1:23" x14ac:dyDescent="0.25">
      <c r="B26" s="137" t="s">
        <v>57</v>
      </c>
      <c r="C26" s="134"/>
      <c r="D26" s="132" t="s">
        <v>67</v>
      </c>
      <c r="E26" s="133"/>
      <c r="F26" s="133"/>
      <c r="G26" s="133"/>
      <c r="H26" s="133"/>
      <c r="I26" s="133"/>
      <c r="J26" s="134"/>
    </row>
    <row r="27" spans="1:23" x14ac:dyDescent="0.25">
      <c r="B27" s="137" t="s">
        <v>58</v>
      </c>
      <c r="C27" s="134"/>
      <c r="D27" s="144" t="s">
        <v>22</v>
      </c>
      <c r="E27" s="133"/>
      <c r="F27" s="133"/>
      <c r="G27" s="133"/>
      <c r="H27" s="133"/>
      <c r="I27" s="133"/>
      <c r="J27" s="134"/>
    </row>
    <row r="28" spans="1:23" x14ac:dyDescent="0.25">
      <c r="B28" s="125" t="s">
        <v>60</v>
      </c>
      <c r="C28" s="126"/>
      <c r="D28" s="126" t="s">
        <v>29</v>
      </c>
      <c r="E28" s="126"/>
      <c r="F28" s="126"/>
      <c r="G28" s="126"/>
      <c r="H28" s="126"/>
      <c r="I28" s="126"/>
      <c r="J28" s="126"/>
    </row>
    <row r="29" spans="1:23" x14ac:dyDescent="0.25">
      <c r="B29" s="9"/>
      <c r="C29" s="10"/>
      <c r="D29" s="10"/>
      <c r="E29" s="10"/>
      <c r="F29" s="11"/>
      <c r="G29" s="10"/>
      <c r="H29" s="10"/>
      <c r="I29" s="10"/>
      <c r="J29" s="10"/>
    </row>
    <row r="30" spans="1:23" ht="21" x14ac:dyDescent="0.35">
      <c r="B30" s="145" t="s">
        <v>51</v>
      </c>
      <c r="C30" s="146"/>
      <c r="D30"/>
      <c r="E30"/>
      <c r="F30"/>
      <c r="G30"/>
      <c r="H30"/>
      <c r="I30"/>
      <c r="J30"/>
    </row>
    <row r="31" spans="1:23" ht="22.5" customHeight="1" thickBot="1" x14ac:dyDescent="0.3">
      <c r="A31" s="12"/>
      <c r="B31" s="142" t="s">
        <v>52</v>
      </c>
      <c r="C31" s="143"/>
      <c r="D31" s="143"/>
      <c r="E31" s="143"/>
      <c r="F31" s="143"/>
      <c r="G31" s="143"/>
      <c r="H31" s="69"/>
      <c r="I31" s="69"/>
      <c r="J31" s="69"/>
      <c r="K31" s="18"/>
      <c r="L31" s="18"/>
      <c r="M31" s="18"/>
      <c r="N31" s="18"/>
      <c r="O31" s="18"/>
      <c r="P31" s="18"/>
      <c r="Q31" s="18"/>
      <c r="R31" s="18"/>
      <c r="S31" s="18"/>
    </row>
    <row r="32" spans="1:23" s="5" customFormat="1" ht="78.75" customHeight="1" thickBot="1" x14ac:dyDescent="0.3">
      <c r="A32" s="30" t="s">
        <v>71</v>
      </c>
      <c r="B32" s="165" t="s">
        <v>17</v>
      </c>
      <c r="C32" s="166"/>
      <c r="D32" s="29" t="s">
        <v>0</v>
      </c>
      <c r="E32" s="31" t="s">
        <v>64</v>
      </c>
      <c r="F32" s="54" t="s">
        <v>1</v>
      </c>
      <c r="G32" s="54" t="s">
        <v>2</v>
      </c>
      <c r="H32" s="54" t="s">
        <v>12</v>
      </c>
      <c r="I32" s="54" t="s">
        <v>11</v>
      </c>
      <c r="J32" s="54" t="s">
        <v>7</v>
      </c>
      <c r="K32" s="54" t="s">
        <v>13</v>
      </c>
      <c r="L32" s="54" t="s">
        <v>15</v>
      </c>
      <c r="M32" s="54" t="s">
        <v>8</v>
      </c>
      <c r="N32" s="54" t="s">
        <v>5</v>
      </c>
      <c r="O32" s="54" t="s">
        <v>4</v>
      </c>
      <c r="P32" s="54" t="s">
        <v>6</v>
      </c>
      <c r="Q32" s="54" t="s">
        <v>3</v>
      </c>
      <c r="R32" s="54" t="s">
        <v>9</v>
      </c>
      <c r="S32" s="54" t="s">
        <v>10</v>
      </c>
      <c r="T32" s="55" t="s">
        <v>14</v>
      </c>
      <c r="U32" s="34" t="s">
        <v>24</v>
      </c>
      <c r="V32" s="163" t="s">
        <v>23</v>
      </c>
      <c r="W32" s="163" t="s">
        <v>61</v>
      </c>
    </row>
    <row r="33" spans="1:23" x14ac:dyDescent="0.25">
      <c r="A33" s="46"/>
      <c r="B33" s="167" t="s">
        <v>72</v>
      </c>
      <c r="C33" s="168"/>
      <c r="D33" s="57" t="s">
        <v>0</v>
      </c>
      <c r="E33" s="80"/>
      <c r="F33" s="56"/>
      <c r="G33" s="70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7"/>
      <c r="U33" s="58" t="s">
        <v>16</v>
      </c>
      <c r="V33" s="164"/>
      <c r="W33" s="164"/>
    </row>
    <row r="34" spans="1:23" x14ac:dyDescent="0.25">
      <c r="A34" s="47">
        <v>179</v>
      </c>
      <c r="B34" s="140" t="s">
        <v>219</v>
      </c>
      <c r="C34" s="141"/>
      <c r="D34" s="71" t="s">
        <v>73</v>
      </c>
      <c r="E34" s="81"/>
      <c r="F34" s="72">
        <v>1</v>
      </c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1"/>
      <c r="U34" s="35">
        <f t="shared" ref="U34:U97" si="0">SUM(F34:T34)</f>
        <v>1</v>
      </c>
      <c r="V34" s="77">
        <v>580</v>
      </c>
      <c r="W34" s="13">
        <f t="shared" ref="W34:W97" si="1">ROUND(U34*V34,2)</f>
        <v>580</v>
      </c>
    </row>
    <row r="35" spans="1:23" s="18" customFormat="1" x14ac:dyDescent="0.25">
      <c r="A35" s="47">
        <v>179</v>
      </c>
      <c r="B35" s="147" t="s">
        <v>203</v>
      </c>
      <c r="C35" s="148"/>
      <c r="D35" s="25" t="s">
        <v>73</v>
      </c>
      <c r="E35" s="82"/>
      <c r="F35" s="20">
        <v>50</v>
      </c>
      <c r="G35" s="20">
        <v>4</v>
      </c>
      <c r="H35" s="20">
        <v>8</v>
      </c>
      <c r="I35" s="20">
        <v>4</v>
      </c>
      <c r="J35" s="20">
        <v>1</v>
      </c>
      <c r="K35" s="20"/>
      <c r="L35" s="20"/>
      <c r="M35" s="20">
        <v>4</v>
      </c>
      <c r="N35" s="20"/>
      <c r="O35" s="20"/>
      <c r="P35" s="20"/>
      <c r="Q35" s="20"/>
      <c r="R35" s="20"/>
      <c r="S35" s="20"/>
      <c r="T35" s="14"/>
      <c r="U35" s="35">
        <f t="shared" si="0"/>
        <v>71</v>
      </c>
      <c r="V35" s="37">
        <v>290</v>
      </c>
      <c r="W35" s="13">
        <f t="shared" si="1"/>
        <v>20590</v>
      </c>
    </row>
    <row r="36" spans="1:23" x14ac:dyDescent="0.25">
      <c r="A36" s="48"/>
      <c r="B36" s="138" t="s">
        <v>74</v>
      </c>
      <c r="C36" s="139"/>
      <c r="D36" s="16"/>
      <c r="E36" s="83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16"/>
      <c r="U36" s="36"/>
      <c r="V36" s="17"/>
      <c r="W36" s="45"/>
    </row>
    <row r="37" spans="1:23" x14ac:dyDescent="0.25">
      <c r="A37" s="49">
        <v>120</v>
      </c>
      <c r="B37" s="140" t="s">
        <v>76</v>
      </c>
      <c r="C37" s="141"/>
      <c r="D37" s="15" t="s">
        <v>75</v>
      </c>
      <c r="E37" s="50"/>
      <c r="F37" s="22">
        <v>3</v>
      </c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15"/>
      <c r="U37" s="35">
        <f t="shared" si="0"/>
        <v>3</v>
      </c>
      <c r="V37" s="37">
        <v>15.2</v>
      </c>
      <c r="W37" s="13">
        <f t="shared" si="1"/>
        <v>45.6</v>
      </c>
    </row>
    <row r="38" spans="1:23" x14ac:dyDescent="0.25">
      <c r="A38" s="47">
        <v>136</v>
      </c>
      <c r="B38" s="105" t="s">
        <v>215</v>
      </c>
      <c r="C38" s="106"/>
      <c r="D38" s="15" t="s">
        <v>75</v>
      </c>
      <c r="E38" s="68"/>
      <c r="F38" s="20">
        <v>3</v>
      </c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14"/>
      <c r="U38" s="35">
        <f t="shared" si="0"/>
        <v>3</v>
      </c>
      <c r="V38" s="37">
        <v>13.4</v>
      </c>
      <c r="W38" s="13">
        <f t="shared" si="1"/>
        <v>40.200000000000003</v>
      </c>
    </row>
    <row r="39" spans="1:23" x14ac:dyDescent="0.25">
      <c r="A39" s="47">
        <v>136</v>
      </c>
      <c r="B39" s="105" t="s">
        <v>216</v>
      </c>
      <c r="C39" s="106"/>
      <c r="D39" s="15" t="s">
        <v>75</v>
      </c>
      <c r="E39" s="68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>
        <v>6</v>
      </c>
      <c r="Q39" s="20"/>
      <c r="R39" s="20"/>
      <c r="S39" s="20"/>
      <c r="T39" s="14"/>
      <c r="U39" s="35">
        <f t="shared" si="0"/>
        <v>6</v>
      </c>
      <c r="V39" s="37">
        <v>19</v>
      </c>
      <c r="W39" s="13">
        <f t="shared" si="1"/>
        <v>114</v>
      </c>
    </row>
    <row r="40" spans="1:23" ht="14.25" customHeight="1" x14ac:dyDescent="0.25">
      <c r="A40" s="47">
        <v>134</v>
      </c>
      <c r="B40" s="117" t="s">
        <v>77</v>
      </c>
      <c r="C40" s="118"/>
      <c r="D40" s="15" t="s">
        <v>75</v>
      </c>
      <c r="E40" s="68"/>
      <c r="F40" s="52">
        <v>2</v>
      </c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14"/>
      <c r="U40" s="35">
        <f t="shared" si="0"/>
        <v>2</v>
      </c>
      <c r="V40" s="37">
        <v>17</v>
      </c>
      <c r="W40" s="13">
        <f t="shared" si="1"/>
        <v>34</v>
      </c>
    </row>
    <row r="41" spans="1:23" ht="14.25" customHeight="1" x14ac:dyDescent="0.25">
      <c r="A41" s="47">
        <v>134</v>
      </c>
      <c r="B41" s="105" t="s">
        <v>78</v>
      </c>
      <c r="C41" s="106"/>
      <c r="D41" s="15" t="s">
        <v>75</v>
      </c>
      <c r="E41" s="66"/>
      <c r="F41" s="51">
        <v>2</v>
      </c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14"/>
      <c r="U41" s="35">
        <f t="shared" si="0"/>
        <v>2</v>
      </c>
      <c r="V41" s="37">
        <v>35</v>
      </c>
      <c r="W41" s="13">
        <f t="shared" si="1"/>
        <v>70</v>
      </c>
    </row>
    <row r="42" spans="1:23" ht="14.25" customHeight="1" x14ac:dyDescent="0.25">
      <c r="A42" s="47">
        <v>132</v>
      </c>
      <c r="B42" s="135" t="s">
        <v>79</v>
      </c>
      <c r="C42" s="136"/>
      <c r="D42" s="15" t="s">
        <v>75</v>
      </c>
      <c r="E42" s="68"/>
      <c r="F42" s="52">
        <v>44</v>
      </c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15"/>
      <c r="U42" s="35">
        <f t="shared" si="0"/>
        <v>44</v>
      </c>
      <c r="V42" s="37">
        <v>20.3</v>
      </c>
      <c r="W42" s="13">
        <f t="shared" si="1"/>
        <v>893.2</v>
      </c>
    </row>
    <row r="43" spans="1:23" ht="14.25" customHeight="1" x14ac:dyDescent="0.25">
      <c r="A43" s="47">
        <v>162</v>
      </c>
      <c r="B43" s="109" t="s">
        <v>80</v>
      </c>
      <c r="C43" s="110"/>
      <c r="D43" s="15" t="s">
        <v>75</v>
      </c>
      <c r="E43" s="68"/>
      <c r="F43" s="52"/>
      <c r="G43" s="22"/>
      <c r="H43" s="22"/>
      <c r="I43" s="22"/>
      <c r="J43" s="22"/>
      <c r="K43" s="22"/>
      <c r="L43" s="22"/>
      <c r="M43" s="22"/>
      <c r="N43" s="22"/>
      <c r="O43" s="22"/>
      <c r="P43" s="22">
        <v>50</v>
      </c>
      <c r="Q43" s="22"/>
      <c r="R43" s="22"/>
      <c r="S43" s="22"/>
      <c r="T43" s="15"/>
      <c r="U43" s="35">
        <f t="shared" si="0"/>
        <v>50</v>
      </c>
      <c r="V43" s="37">
        <v>26.2</v>
      </c>
      <c r="W43" s="13">
        <f t="shared" si="1"/>
        <v>1310</v>
      </c>
    </row>
    <row r="44" spans="1:23" ht="14.25" customHeight="1" x14ac:dyDescent="0.25">
      <c r="A44" s="47">
        <v>163</v>
      </c>
      <c r="B44" s="117" t="s">
        <v>81</v>
      </c>
      <c r="C44" s="118"/>
      <c r="D44" s="15" t="s">
        <v>75</v>
      </c>
      <c r="E44" s="68"/>
      <c r="F44" s="52">
        <v>20</v>
      </c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15"/>
      <c r="U44" s="35">
        <f t="shared" si="0"/>
        <v>20</v>
      </c>
      <c r="V44" s="37">
        <v>1.7</v>
      </c>
      <c r="W44" s="13">
        <f t="shared" si="1"/>
        <v>34</v>
      </c>
    </row>
    <row r="45" spans="1:23" ht="14.25" customHeight="1" x14ac:dyDescent="0.25">
      <c r="A45" s="47">
        <v>153</v>
      </c>
      <c r="B45" s="105" t="s">
        <v>220</v>
      </c>
      <c r="C45" s="106"/>
      <c r="D45" s="15" t="s">
        <v>75</v>
      </c>
      <c r="E45" s="68"/>
      <c r="F45" s="52">
        <v>10</v>
      </c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15"/>
      <c r="U45" s="35">
        <f t="shared" si="0"/>
        <v>10</v>
      </c>
      <c r="V45" s="37">
        <v>1.19</v>
      </c>
      <c r="W45" s="13">
        <f t="shared" si="1"/>
        <v>11.9</v>
      </c>
    </row>
    <row r="46" spans="1:23" s="18" customFormat="1" x14ac:dyDescent="0.25">
      <c r="A46" s="47">
        <v>153</v>
      </c>
      <c r="B46" s="171" t="s">
        <v>82</v>
      </c>
      <c r="C46" s="172"/>
      <c r="D46" s="15" t="s">
        <v>75</v>
      </c>
      <c r="E46" s="66"/>
      <c r="F46" s="51">
        <v>15</v>
      </c>
      <c r="G46" s="22">
        <v>100</v>
      </c>
      <c r="H46" s="22">
        <v>200</v>
      </c>
      <c r="I46" s="22"/>
      <c r="J46" s="22">
        <v>20</v>
      </c>
      <c r="K46" s="22"/>
      <c r="L46" s="22"/>
      <c r="M46" s="22"/>
      <c r="N46" s="22"/>
      <c r="O46" s="22"/>
      <c r="P46" s="22"/>
      <c r="Q46" s="22"/>
      <c r="R46" s="22"/>
      <c r="S46" s="22"/>
      <c r="T46" s="15"/>
      <c r="U46" s="35">
        <f t="shared" si="0"/>
        <v>335</v>
      </c>
      <c r="V46" s="37">
        <v>2.38</v>
      </c>
      <c r="W46" s="13">
        <f t="shared" si="1"/>
        <v>797.3</v>
      </c>
    </row>
    <row r="47" spans="1:23" x14ac:dyDescent="0.25">
      <c r="A47" s="47">
        <v>183</v>
      </c>
      <c r="B47" s="171" t="s">
        <v>83</v>
      </c>
      <c r="C47" s="172"/>
      <c r="D47" s="15" t="s">
        <v>75</v>
      </c>
      <c r="E47" s="66"/>
      <c r="F47" s="51">
        <v>5</v>
      </c>
      <c r="G47" s="22"/>
      <c r="H47" s="22">
        <v>10</v>
      </c>
      <c r="I47" s="22"/>
      <c r="J47" s="22"/>
      <c r="K47" s="22"/>
      <c r="L47" s="22"/>
      <c r="M47" s="22"/>
      <c r="N47" s="22">
        <v>20</v>
      </c>
      <c r="O47" s="22"/>
      <c r="P47" s="22"/>
      <c r="Q47" s="22"/>
      <c r="R47" s="22"/>
      <c r="S47" s="22"/>
      <c r="T47" s="15"/>
      <c r="U47" s="35">
        <f t="shared" si="0"/>
        <v>35</v>
      </c>
      <c r="V47" s="37">
        <v>12</v>
      </c>
      <c r="W47" s="13">
        <f t="shared" si="1"/>
        <v>420</v>
      </c>
    </row>
    <row r="48" spans="1:23" x14ac:dyDescent="0.25">
      <c r="A48" s="48"/>
      <c r="B48" s="113" t="s">
        <v>84</v>
      </c>
      <c r="C48" s="114"/>
      <c r="D48" s="91"/>
      <c r="E48" s="65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16"/>
      <c r="U48" s="36"/>
      <c r="V48" s="17"/>
      <c r="W48" s="45"/>
    </row>
    <row r="49" spans="1:23" x14ac:dyDescent="0.25">
      <c r="A49" s="47">
        <v>107</v>
      </c>
      <c r="B49" s="111" t="s">
        <v>85</v>
      </c>
      <c r="C49" s="173"/>
      <c r="D49" s="92" t="s">
        <v>86</v>
      </c>
      <c r="E49" s="84" t="s">
        <v>87</v>
      </c>
      <c r="F49" s="20">
        <v>1</v>
      </c>
      <c r="G49" s="20"/>
      <c r="H49" s="20"/>
      <c r="I49" s="20"/>
      <c r="J49" s="20"/>
      <c r="K49" s="20"/>
      <c r="L49" s="20"/>
      <c r="M49" s="20"/>
      <c r="N49" s="20"/>
      <c r="O49" s="22"/>
      <c r="P49" s="22"/>
      <c r="Q49" s="22"/>
      <c r="R49" s="22"/>
      <c r="S49" s="22"/>
      <c r="T49" s="15"/>
      <c r="U49" s="35">
        <f t="shared" si="0"/>
        <v>1</v>
      </c>
      <c r="V49" s="37">
        <v>180</v>
      </c>
      <c r="W49" s="13">
        <f t="shared" si="1"/>
        <v>180</v>
      </c>
    </row>
    <row r="50" spans="1:23" x14ac:dyDescent="0.25">
      <c r="A50" s="47">
        <v>108</v>
      </c>
      <c r="B50" s="174" t="s">
        <v>88</v>
      </c>
      <c r="C50" s="175"/>
      <c r="D50" s="92" t="s">
        <v>86</v>
      </c>
      <c r="E50" s="84" t="s">
        <v>89</v>
      </c>
      <c r="F50" s="20">
        <v>4</v>
      </c>
      <c r="G50" s="20"/>
      <c r="H50" s="20"/>
      <c r="I50" s="20"/>
      <c r="J50" s="20"/>
      <c r="K50" s="20"/>
      <c r="L50" s="20"/>
      <c r="M50" s="20"/>
      <c r="N50" s="20"/>
      <c r="O50" s="22"/>
      <c r="P50" s="22"/>
      <c r="Q50" s="22"/>
      <c r="R50" s="22"/>
      <c r="S50" s="22">
        <v>10</v>
      </c>
      <c r="T50" s="15"/>
      <c r="U50" s="35">
        <f t="shared" si="0"/>
        <v>14</v>
      </c>
      <c r="V50" s="37">
        <v>19</v>
      </c>
      <c r="W50" s="13">
        <f t="shared" si="1"/>
        <v>266</v>
      </c>
    </row>
    <row r="51" spans="1:23" x14ac:dyDescent="0.25">
      <c r="A51" s="47">
        <v>107</v>
      </c>
      <c r="B51" s="119" t="s">
        <v>90</v>
      </c>
      <c r="C51" s="120"/>
      <c r="D51" s="92" t="s">
        <v>86</v>
      </c>
      <c r="E51" s="84" t="s">
        <v>87</v>
      </c>
      <c r="F51" s="20">
        <v>10</v>
      </c>
      <c r="G51" s="20"/>
      <c r="H51" s="20">
        <v>1</v>
      </c>
      <c r="I51" s="20"/>
      <c r="J51" s="20"/>
      <c r="K51" s="20"/>
      <c r="L51" s="20"/>
      <c r="M51" s="20"/>
      <c r="N51" s="20"/>
      <c r="O51" s="22"/>
      <c r="P51" s="22"/>
      <c r="Q51" s="22">
        <v>22</v>
      </c>
      <c r="R51" s="22"/>
      <c r="S51" s="22"/>
      <c r="T51" s="15"/>
      <c r="U51" s="35">
        <f t="shared" si="0"/>
        <v>33</v>
      </c>
      <c r="V51" s="37">
        <v>39</v>
      </c>
      <c r="W51" s="13">
        <f t="shared" si="1"/>
        <v>1287</v>
      </c>
    </row>
    <row r="52" spans="1:23" x14ac:dyDescent="0.25">
      <c r="A52" s="47">
        <v>107</v>
      </c>
      <c r="B52" s="121" t="s">
        <v>91</v>
      </c>
      <c r="C52" s="173"/>
      <c r="D52" s="92" t="s">
        <v>92</v>
      </c>
      <c r="E52" s="84" t="s">
        <v>87</v>
      </c>
      <c r="F52" s="20">
        <v>1</v>
      </c>
      <c r="G52" s="20"/>
      <c r="H52" s="20"/>
      <c r="I52" s="20"/>
      <c r="J52" s="20">
        <v>1</v>
      </c>
      <c r="K52" s="20"/>
      <c r="L52" s="20"/>
      <c r="M52" s="20"/>
      <c r="N52" s="20"/>
      <c r="O52" s="22"/>
      <c r="P52" s="22"/>
      <c r="Q52" s="22"/>
      <c r="R52" s="22"/>
      <c r="S52" s="22"/>
      <c r="T52" s="15"/>
      <c r="U52" s="35">
        <f t="shared" si="0"/>
        <v>2</v>
      </c>
      <c r="V52" s="37">
        <v>39</v>
      </c>
      <c r="W52" s="13">
        <f t="shared" si="1"/>
        <v>78</v>
      </c>
    </row>
    <row r="53" spans="1:23" x14ac:dyDescent="0.25">
      <c r="A53" s="47">
        <v>107</v>
      </c>
      <c r="B53" s="115" t="s">
        <v>221</v>
      </c>
      <c r="C53" s="116"/>
      <c r="D53" s="92" t="s">
        <v>86</v>
      </c>
      <c r="E53" s="84" t="s">
        <v>93</v>
      </c>
      <c r="F53" s="20">
        <v>5</v>
      </c>
      <c r="G53" s="20"/>
      <c r="H53" s="20"/>
      <c r="I53" s="20"/>
      <c r="J53" s="20"/>
      <c r="K53" s="20"/>
      <c r="L53" s="20"/>
      <c r="M53" s="20"/>
      <c r="N53" s="20"/>
      <c r="O53" s="22"/>
      <c r="P53" s="22"/>
      <c r="Q53" s="22"/>
      <c r="R53" s="22"/>
      <c r="S53" s="22"/>
      <c r="T53" s="15"/>
      <c r="U53" s="35">
        <f t="shared" si="0"/>
        <v>5</v>
      </c>
      <c r="V53" s="37">
        <v>10</v>
      </c>
      <c r="W53" s="13">
        <f t="shared" si="1"/>
        <v>50</v>
      </c>
    </row>
    <row r="54" spans="1:23" x14ac:dyDescent="0.25">
      <c r="A54" s="47">
        <v>106</v>
      </c>
      <c r="B54" s="121" t="s">
        <v>94</v>
      </c>
      <c r="C54" s="173"/>
      <c r="D54" s="92" t="s">
        <v>86</v>
      </c>
      <c r="E54" s="84" t="s">
        <v>87</v>
      </c>
      <c r="F54" s="20">
        <v>1</v>
      </c>
      <c r="G54" s="20"/>
      <c r="H54" s="20"/>
      <c r="I54" s="20"/>
      <c r="J54" s="20"/>
      <c r="K54" s="20"/>
      <c r="L54" s="20"/>
      <c r="M54" s="20"/>
      <c r="N54" s="20"/>
      <c r="O54" s="22"/>
      <c r="P54" s="22"/>
      <c r="Q54" s="22"/>
      <c r="R54" s="22"/>
      <c r="S54" s="22"/>
      <c r="T54" s="15"/>
      <c r="U54" s="35">
        <f t="shared" si="0"/>
        <v>1</v>
      </c>
      <c r="V54" s="37">
        <v>170</v>
      </c>
      <c r="W54" s="13">
        <f t="shared" si="1"/>
        <v>170</v>
      </c>
    </row>
    <row r="55" spans="1:23" s="18" customFormat="1" x14ac:dyDescent="0.25">
      <c r="A55" s="47">
        <v>106</v>
      </c>
      <c r="B55" s="111" t="s">
        <v>95</v>
      </c>
      <c r="C55" s="112"/>
      <c r="D55" s="92" t="s">
        <v>86</v>
      </c>
      <c r="E55" s="84" t="s">
        <v>87</v>
      </c>
      <c r="F55" s="23">
        <v>6</v>
      </c>
      <c r="G55" s="23"/>
      <c r="H55" s="23"/>
      <c r="I55" s="23"/>
      <c r="J55" s="23"/>
      <c r="K55" s="23"/>
      <c r="L55" s="23"/>
      <c r="M55" s="23"/>
      <c r="N55" s="23"/>
      <c r="O55" s="24"/>
      <c r="P55" s="24"/>
      <c r="Q55" s="24"/>
      <c r="R55" s="24"/>
      <c r="S55" s="24"/>
      <c r="T55" s="19"/>
      <c r="U55" s="35">
        <f t="shared" si="0"/>
        <v>6</v>
      </c>
      <c r="V55" s="37">
        <v>170</v>
      </c>
      <c r="W55" s="13">
        <f t="shared" si="1"/>
        <v>1020</v>
      </c>
    </row>
    <row r="56" spans="1:23" s="18" customFormat="1" x14ac:dyDescent="0.25">
      <c r="A56" s="49">
        <v>106</v>
      </c>
      <c r="B56" s="117" t="s">
        <v>96</v>
      </c>
      <c r="C56" s="118"/>
      <c r="D56" s="92" t="s">
        <v>75</v>
      </c>
      <c r="E56" s="84"/>
      <c r="F56" s="24">
        <v>20</v>
      </c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19"/>
      <c r="U56" s="35">
        <f t="shared" si="0"/>
        <v>20</v>
      </c>
      <c r="V56" s="37">
        <v>1.7</v>
      </c>
      <c r="W56" s="13">
        <f t="shared" si="1"/>
        <v>34</v>
      </c>
    </row>
    <row r="57" spans="1:23" s="18" customFormat="1" x14ac:dyDescent="0.25">
      <c r="A57" s="47">
        <v>165</v>
      </c>
      <c r="B57" s="171" t="s">
        <v>97</v>
      </c>
      <c r="C57" s="176"/>
      <c r="D57" s="92" t="s">
        <v>75</v>
      </c>
      <c r="E57" s="84"/>
      <c r="F57" s="23">
        <v>25</v>
      </c>
      <c r="G57" s="23"/>
      <c r="H57" s="23"/>
      <c r="I57" s="23"/>
      <c r="J57" s="23"/>
      <c r="K57" s="23"/>
      <c r="L57" s="23"/>
      <c r="M57" s="23"/>
      <c r="N57" s="23">
        <v>20</v>
      </c>
      <c r="O57" s="24"/>
      <c r="P57" s="24"/>
      <c r="Q57" s="24"/>
      <c r="R57" s="24"/>
      <c r="S57" s="24"/>
      <c r="T57" s="19"/>
      <c r="U57" s="35">
        <f t="shared" si="0"/>
        <v>45</v>
      </c>
      <c r="V57" s="37">
        <v>3.5</v>
      </c>
      <c r="W57" s="13">
        <f t="shared" si="1"/>
        <v>157.5</v>
      </c>
    </row>
    <row r="58" spans="1:23" s="18" customFormat="1" x14ac:dyDescent="0.25">
      <c r="A58" s="47">
        <v>165</v>
      </c>
      <c r="B58" s="121" t="s">
        <v>98</v>
      </c>
      <c r="C58" s="173"/>
      <c r="D58" s="92" t="s">
        <v>75</v>
      </c>
      <c r="E58" s="84"/>
      <c r="F58" s="23">
        <v>25</v>
      </c>
      <c r="G58" s="23"/>
      <c r="H58" s="23"/>
      <c r="I58" s="23"/>
      <c r="J58" s="23"/>
      <c r="K58" s="23"/>
      <c r="L58" s="23"/>
      <c r="M58" s="23"/>
      <c r="N58" s="23"/>
      <c r="O58" s="24"/>
      <c r="P58" s="24"/>
      <c r="Q58" s="24"/>
      <c r="R58" s="24"/>
      <c r="S58" s="24"/>
      <c r="T58" s="19"/>
      <c r="U58" s="35">
        <f t="shared" si="0"/>
        <v>25</v>
      </c>
      <c r="V58" s="37">
        <v>6.2</v>
      </c>
      <c r="W58" s="13">
        <f t="shared" si="1"/>
        <v>155</v>
      </c>
    </row>
    <row r="59" spans="1:23" s="18" customFormat="1" x14ac:dyDescent="0.25">
      <c r="A59" s="47">
        <v>165</v>
      </c>
      <c r="B59" s="121" t="s">
        <v>99</v>
      </c>
      <c r="C59" s="122"/>
      <c r="D59" s="92" t="s">
        <v>75</v>
      </c>
      <c r="E59" s="84"/>
      <c r="F59" s="23">
        <v>22</v>
      </c>
      <c r="G59" s="23"/>
      <c r="H59" s="23">
        <v>10</v>
      </c>
      <c r="I59" s="23"/>
      <c r="J59" s="23">
        <v>2</v>
      </c>
      <c r="K59" s="23"/>
      <c r="L59" s="23"/>
      <c r="M59" s="23"/>
      <c r="N59" s="23"/>
      <c r="O59" s="24"/>
      <c r="P59" s="24"/>
      <c r="Q59" s="24"/>
      <c r="R59" s="24"/>
      <c r="S59" s="24"/>
      <c r="T59" s="19"/>
      <c r="U59" s="35">
        <f t="shared" si="0"/>
        <v>34</v>
      </c>
      <c r="V59" s="37">
        <v>3</v>
      </c>
      <c r="W59" s="13">
        <f t="shared" si="1"/>
        <v>102</v>
      </c>
    </row>
    <row r="60" spans="1:23" x14ac:dyDescent="0.25">
      <c r="A60" s="47">
        <v>165</v>
      </c>
      <c r="B60" s="121" t="s">
        <v>100</v>
      </c>
      <c r="C60" s="122"/>
      <c r="D60" s="92" t="s">
        <v>75</v>
      </c>
      <c r="E60" s="84"/>
      <c r="F60" s="23">
        <v>2</v>
      </c>
      <c r="G60" s="23"/>
      <c r="H60" s="23"/>
      <c r="I60" s="23"/>
      <c r="J60" s="23"/>
      <c r="K60" s="23"/>
      <c r="L60" s="23"/>
      <c r="M60" s="23"/>
      <c r="N60" s="23"/>
      <c r="O60" s="24"/>
      <c r="P60" s="24"/>
      <c r="Q60" s="24"/>
      <c r="R60" s="24"/>
      <c r="S60" s="24"/>
      <c r="T60" s="19"/>
      <c r="U60" s="35">
        <f t="shared" si="0"/>
        <v>2</v>
      </c>
      <c r="V60" s="37">
        <v>2.5</v>
      </c>
      <c r="W60" s="13">
        <f t="shared" si="1"/>
        <v>5</v>
      </c>
    </row>
    <row r="61" spans="1:23" x14ac:dyDescent="0.25">
      <c r="A61" s="47">
        <v>123</v>
      </c>
      <c r="B61" s="121" t="s">
        <v>101</v>
      </c>
      <c r="C61" s="122"/>
      <c r="D61" s="92" t="s">
        <v>86</v>
      </c>
      <c r="E61" s="84" t="s">
        <v>87</v>
      </c>
      <c r="F61" s="23">
        <v>1</v>
      </c>
      <c r="G61" s="23"/>
      <c r="H61" s="23"/>
      <c r="I61" s="23"/>
      <c r="J61" s="23"/>
      <c r="K61" s="23"/>
      <c r="L61" s="23"/>
      <c r="M61" s="23"/>
      <c r="N61" s="23"/>
      <c r="O61" s="24"/>
      <c r="P61" s="24"/>
      <c r="Q61" s="24"/>
      <c r="R61" s="24"/>
      <c r="S61" s="24"/>
      <c r="T61" s="19"/>
      <c r="U61" s="35">
        <f t="shared" si="0"/>
        <v>1</v>
      </c>
      <c r="V61" s="37">
        <v>91</v>
      </c>
      <c r="W61" s="13">
        <f t="shared" si="1"/>
        <v>91</v>
      </c>
    </row>
    <row r="62" spans="1:23" x14ac:dyDescent="0.25">
      <c r="A62" s="47">
        <v>124</v>
      </c>
      <c r="B62" s="121" t="s">
        <v>102</v>
      </c>
      <c r="C62" s="173"/>
      <c r="D62" s="92" t="s">
        <v>86</v>
      </c>
      <c r="E62" s="84" t="s">
        <v>87</v>
      </c>
      <c r="F62" s="23">
        <v>1</v>
      </c>
      <c r="G62" s="23"/>
      <c r="H62" s="23"/>
      <c r="I62" s="23"/>
      <c r="J62" s="23">
        <v>1</v>
      </c>
      <c r="K62" s="23"/>
      <c r="L62" s="23"/>
      <c r="M62" s="23"/>
      <c r="N62" s="23"/>
      <c r="O62" s="24"/>
      <c r="P62" s="24"/>
      <c r="Q62" s="24"/>
      <c r="R62" s="24"/>
      <c r="S62" s="24"/>
      <c r="T62" s="19"/>
      <c r="U62" s="35">
        <f t="shared" si="0"/>
        <v>2</v>
      </c>
      <c r="V62" s="37">
        <v>105</v>
      </c>
      <c r="W62" s="13">
        <f t="shared" si="1"/>
        <v>210</v>
      </c>
    </row>
    <row r="63" spans="1:23" ht="15" customHeight="1" x14ac:dyDescent="0.25">
      <c r="A63" s="47">
        <v>125</v>
      </c>
      <c r="B63" s="140" t="s">
        <v>222</v>
      </c>
      <c r="C63" s="141"/>
      <c r="D63" s="92" t="s">
        <v>86</v>
      </c>
      <c r="E63" s="84" t="s">
        <v>223</v>
      </c>
      <c r="F63" s="23">
        <v>1</v>
      </c>
      <c r="G63" s="23"/>
      <c r="H63" s="23"/>
      <c r="I63" s="23"/>
      <c r="J63" s="23"/>
      <c r="K63" s="23"/>
      <c r="L63" s="23"/>
      <c r="M63" s="23"/>
      <c r="N63" s="23"/>
      <c r="O63" s="24"/>
      <c r="P63" s="24"/>
      <c r="Q63" s="24"/>
      <c r="R63" s="24"/>
      <c r="S63" s="24"/>
      <c r="T63" s="19"/>
      <c r="U63" s="35">
        <f t="shared" si="0"/>
        <v>1</v>
      </c>
      <c r="V63" s="13">
        <v>130</v>
      </c>
      <c r="W63" s="13">
        <f t="shared" si="1"/>
        <v>130</v>
      </c>
    </row>
    <row r="64" spans="1:23" x14ac:dyDescent="0.25">
      <c r="A64" s="47">
        <v>126</v>
      </c>
      <c r="B64" s="115" t="s">
        <v>103</v>
      </c>
      <c r="C64" s="116"/>
      <c r="D64" s="92" t="s">
        <v>86</v>
      </c>
      <c r="E64" s="84" t="s">
        <v>87</v>
      </c>
      <c r="F64" s="23">
        <v>1</v>
      </c>
      <c r="G64" s="23"/>
      <c r="H64" s="23"/>
      <c r="I64" s="23"/>
      <c r="J64" s="23"/>
      <c r="K64" s="23"/>
      <c r="L64" s="23"/>
      <c r="M64" s="23"/>
      <c r="N64" s="23"/>
      <c r="O64" s="24"/>
      <c r="P64" s="24"/>
      <c r="Q64" s="24"/>
      <c r="R64" s="24"/>
      <c r="S64" s="24"/>
      <c r="T64" s="19"/>
      <c r="U64" s="35">
        <f t="shared" si="0"/>
        <v>1</v>
      </c>
      <c r="V64" s="13">
        <v>47</v>
      </c>
      <c r="W64" s="13">
        <f t="shared" si="1"/>
        <v>47</v>
      </c>
    </row>
    <row r="65" spans="1:23" x14ac:dyDescent="0.25">
      <c r="A65" s="47">
        <v>126</v>
      </c>
      <c r="B65" s="115" t="s">
        <v>104</v>
      </c>
      <c r="C65" s="116"/>
      <c r="D65" s="92" t="s">
        <v>86</v>
      </c>
      <c r="E65" s="84" t="s">
        <v>87</v>
      </c>
      <c r="F65" s="23">
        <v>1</v>
      </c>
      <c r="G65" s="23"/>
      <c r="H65" s="23"/>
      <c r="I65" s="23"/>
      <c r="J65" s="23"/>
      <c r="K65" s="23"/>
      <c r="L65" s="23"/>
      <c r="M65" s="23"/>
      <c r="N65" s="23"/>
      <c r="O65" s="24"/>
      <c r="P65" s="24"/>
      <c r="Q65" s="24"/>
      <c r="R65" s="24"/>
      <c r="S65" s="24"/>
      <c r="T65" s="19"/>
      <c r="U65" s="35">
        <f t="shared" si="0"/>
        <v>1</v>
      </c>
      <c r="V65" s="13">
        <v>120</v>
      </c>
      <c r="W65" s="13">
        <f t="shared" si="1"/>
        <v>120</v>
      </c>
    </row>
    <row r="66" spans="1:23" x14ac:dyDescent="0.25">
      <c r="A66" s="48"/>
      <c r="B66" s="98" t="s">
        <v>105</v>
      </c>
      <c r="C66" s="99"/>
      <c r="D66" s="93"/>
      <c r="E66" s="36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16"/>
      <c r="U66" s="36"/>
      <c r="V66" s="17"/>
      <c r="W66" s="45"/>
    </row>
    <row r="67" spans="1:23" x14ac:dyDescent="0.25">
      <c r="A67" s="47">
        <v>168</v>
      </c>
      <c r="B67" s="97" t="s">
        <v>208</v>
      </c>
      <c r="C67" s="100"/>
      <c r="D67" s="92" t="s">
        <v>75</v>
      </c>
      <c r="E67" s="84"/>
      <c r="F67" s="20">
        <v>1000</v>
      </c>
      <c r="G67" s="20"/>
      <c r="H67" s="20"/>
      <c r="I67" s="20"/>
      <c r="J67" s="20"/>
      <c r="K67" s="20"/>
      <c r="L67" s="20"/>
      <c r="M67" s="20"/>
      <c r="N67" s="20"/>
      <c r="O67" s="22"/>
      <c r="P67" s="22"/>
      <c r="Q67" s="22"/>
      <c r="R67" s="22"/>
      <c r="S67" s="22">
        <v>50</v>
      </c>
      <c r="T67" s="15"/>
      <c r="U67" s="35">
        <f t="shared" si="0"/>
        <v>1050</v>
      </c>
      <c r="V67" s="13">
        <v>2.2200000000000002</v>
      </c>
      <c r="W67" s="13">
        <f t="shared" si="1"/>
        <v>2331</v>
      </c>
    </row>
    <row r="68" spans="1:23" x14ac:dyDescent="0.25">
      <c r="A68" s="47">
        <v>169</v>
      </c>
      <c r="B68" s="105" t="s">
        <v>224</v>
      </c>
      <c r="C68" s="106"/>
      <c r="D68" s="92" t="s">
        <v>75</v>
      </c>
      <c r="E68" s="84"/>
      <c r="F68" s="20">
        <v>1000</v>
      </c>
      <c r="G68" s="20"/>
      <c r="H68" s="20"/>
      <c r="I68" s="20"/>
      <c r="J68" s="20"/>
      <c r="K68" s="20"/>
      <c r="L68" s="20"/>
      <c r="M68" s="20"/>
      <c r="N68" s="20"/>
      <c r="O68" s="22"/>
      <c r="P68" s="22"/>
      <c r="Q68" s="22"/>
      <c r="R68" s="22"/>
      <c r="S68" s="22"/>
      <c r="T68" s="15"/>
      <c r="U68" s="35">
        <f t="shared" si="0"/>
        <v>1000</v>
      </c>
      <c r="V68" s="13">
        <v>1.21</v>
      </c>
      <c r="W68" s="13">
        <f t="shared" si="1"/>
        <v>1210</v>
      </c>
    </row>
    <row r="69" spans="1:23" x14ac:dyDescent="0.25">
      <c r="A69" s="47">
        <v>128</v>
      </c>
      <c r="B69" s="105" t="s">
        <v>225</v>
      </c>
      <c r="C69" s="106"/>
      <c r="D69" s="92" t="s">
        <v>86</v>
      </c>
      <c r="E69" s="84" t="s">
        <v>106</v>
      </c>
      <c r="F69" s="20">
        <v>4</v>
      </c>
      <c r="G69" s="20"/>
      <c r="H69" s="20"/>
      <c r="I69" s="20"/>
      <c r="J69" s="20"/>
      <c r="K69" s="20"/>
      <c r="L69" s="20"/>
      <c r="M69" s="20"/>
      <c r="N69" s="20"/>
      <c r="O69" s="22"/>
      <c r="P69" s="22"/>
      <c r="Q69" s="22"/>
      <c r="R69" s="22"/>
      <c r="S69" s="22"/>
      <c r="T69" s="15"/>
      <c r="U69" s="35">
        <f t="shared" si="0"/>
        <v>4</v>
      </c>
      <c r="V69" s="13">
        <v>62</v>
      </c>
      <c r="W69" s="13">
        <f t="shared" si="1"/>
        <v>248</v>
      </c>
    </row>
    <row r="70" spans="1:23" x14ac:dyDescent="0.25">
      <c r="A70" s="47">
        <v>167</v>
      </c>
      <c r="B70" s="105" t="s">
        <v>226</v>
      </c>
      <c r="C70" s="106"/>
      <c r="D70" s="92" t="s">
        <v>86</v>
      </c>
      <c r="E70" s="84" t="s">
        <v>106</v>
      </c>
      <c r="F70" s="20">
        <v>1</v>
      </c>
      <c r="G70" s="20"/>
      <c r="H70" s="20"/>
      <c r="I70" s="20"/>
      <c r="J70" s="20"/>
      <c r="K70" s="20"/>
      <c r="L70" s="20"/>
      <c r="M70" s="20"/>
      <c r="N70" s="20"/>
      <c r="O70" s="22"/>
      <c r="P70" s="22"/>
      <c r="Q70" s="22"/>
      <c r="R70" s="22"/>
      <c r="S70" s="22"/>
      <c r="T70" s="15"/>
      <c r="U70" s="35">
        <f t="shared" si="0"/>
        <v>1</v>
      </c>
      <c r="V70" s="13">
        <v>1640</v>
      </c>
      <c r="W70" s="13">
        <f t="shared" si="1"/>
        <v>1640</v>
      </c>
    </row>
    <row r="71" spans="1:23" x14ac:dyDescent="0.25">
      <c r="A71" s="49">
        <v>128</v>
      </c>
      <c r="B71" s="105" t="s">
        <v>107</v>
      </c>
      <c r="C71" s="106"/>
      <c r="D71" s="92" t="s">
        <v>86</v>
      </c>
      <c r="E71" s="84" t="s">
        <v>108</v>
      </c>
      <c r="F71" s="22">
        <v>1</v>
      </c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15"/>
      <c r="U71" s="35">
        <f t="shared" si="0"/>
        <v>1</v>
      </c>
      <c r="V71" s="13">
        <v>71</v>
      </c>
      <c r="W71" s="13">
        <f t="shared" si="1"/>
        <v>71</v>
      </c>
    </row>
    <row r="72" spans="1:23" s="18" customFormat="1" x14ac:dyDescent="0.25">
      <c r="A72" s="49">
        <v>128</v>
      </c>
      <c r="B72" s="105" t="s">
        <v>109</v>
      </c>
      <c r="C72" s="106"/>
      <c r="D72" s="92" t="s">
        <v>86</v>
      </c>
      <c r="E72" s="84" t="s">
        <v>223</v>
      </c>
      <c r="F72" s="22">
        <v>2</v>
      </c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15"/>
      <c r="U72" s="50">
        <f t="shared" si="0"/>
        <v>2</v>
      </c>
      <c r="V72" s="39">
        <v>21</v>
      </c>
      <c r="W72" s="37">
        <f t="shared" si="1"/>
        <v>42</v>
      </c>
    </row>
    <row r="73" spans="1:23" x14ac:dyDescent="0.25">
      <c r="A73" s="47">
        <v>128</v>
      </c>
      <c r="B73" s="105" t="s">
        <v>110</v>
      </c>
      <c r="C73" s="106"/>
      <c r="D73" s="92" t="s">
        <v>86</v>
      </c>
      <c r="E73" s="84" t="s">
        <v>106</v>
      </c>
      <c r="F73" s="20">
        <v>7</v>
      </c>
      <c r="G73" s="20"/>
      <c r="H73" s="20"/>
      <c r="I73" s="20"/>
      <c r="J73" s="20"/>
      <c r="K73" s="20"/>
      <c r="L73" s="20"/>
      <c r="M73" s="20"/>
      <c r="N73" s="20"/>
      <c r="O73" s="22"/>
      <c r="P73" s="22"/>
      <c r="Q73" s="22"/>
      <c r="R73" s="22"/>
      <c r="S73" s="22"/>
      <c r="T73" s="15"/>
      <c r="U73" s="35">
        <f t="shared" si="0"/>
        <v>7</v>
      </c>
      <c r="V73" s="38">
        <v>222</v>
      </c>
      <c r="W73" s="13">
        <f t="shared" si="1"/>
        <v>1554</v>
      </c>
    </row>
    <row r="74" spans="1:23" x14ac:dyDescent="0.25">
      <c r="A74" s="47">
        <v>128</v>
      </c>
      <c r="B74" s="105" t="s">
        <v>227</v>
      </c>
      <c r="C74" s="106"/>
      <c r="D74" s="92" t="s">
        <v>86</v>
      </c>
      <c r="E74" s="84" t="s">
        <v>228</v>
      </c>
      <c r="F74" s="20">
        <v>1</v>
      </c>
      <c r="G74" s="20"/>
      <c r="H74" s="20">
        <v>1</v>
      </c>
      <c r="I74" s="20"/>
      <c r="J74" s="20"/>
      <c r="K74" s="20"/>
      <c r="L74" s="20"/>
      <c r="M74" s="20"/>
      <c r="N74" s="20"/>
      <c r="O74" s="22"/>
      <c r="P74" s="22"/>
      <c r="Q74" s="22"/>
      <c r="R74" s="22"/>
      <c r="S74" s="22"/>
      <c r="T74" s="15"/>
      <c r="U74" s="35">
        <f t="shared" si="0"/>
        <v>2</v>
      </c>
      <c r="V74" s="38">
        <v>250</v>
      </c>
      <c r="W74" s="13">
        <f t="shared" si="1"/>
        <v>500</v>
      </c>
    </row>
    <row r="75" spans="1:23" s="18" customFormat="1" x14ac:dyDescent="0.25">
      <c r="A75" s="49">
        <v>105</v>
      </c>
      <c r="B75" s="117" t="s">
        <v>229</v>
      </c>
      <c r="C75" s="118"/>
      <c r="D75" s="92" t="s">
        <v>86</v>
      </c>
      <c r="E75" s="84" t="s">
        <v>87</v>
      </c>
      <c r="F75" s="22">
        <v>1</v>
      </c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15"/>
      <c r="U75" s="50">
        <f t="shared" si="0"/>
        <v>1</v>
      </c>
      <c r="V75" s="39">
        <v>20</v>
      </c>
      <c r="W75" s="37">
        <f t="shared" si="1"/>
        <v>20</v>
      </c>
    </row>
    <row r="76" spans="1:23" x14ac:dyDescent="0.25">
      <c r="A76" s="47">
        <v>105</v>
      </c>
      <c r="B76" s="103" t="s">
        <v>230</v>
      </c>
      <c r="C76" s="104"/>
      <c r="D76" s="92" t="s">
        <v>75</v>
      </c>
      <c r="E76" s="84"/>
      <c r="F76" s="20">
        <v>50</v>
      </c>
      <c r="G76" s="20"/>
      <c r="H76" s="20"/>
      <c r="I76" s="20"/>
      <c r="J76" s="20"/>
      <c r="K76" s="20"/>
      <c r="L76" s="20"/>
      <c r="M76" s="20"/>
      <c r="N76" s="20"/>
      <c r="O76" s="22"/>
      <c r="P76" s="22"/>
      <c r="Q76" s="22"/>
      <c r="R76" s="22"/>
      <c r="S76" s="22"/>
      <c r="T76" s="15"/>
      <c r="U76" s="35">
        <f t="shared" si="0"/>
        <v>50</v>
      </c>
      <c r="V76" s="38">
        <v>1.25</v>
      </c>
      <c r="W76" s="13">
        <f t="shared" si="1"/>
        <v>62.5</v>
      </c>
    </row>
    <row r="77" spans="1:23" x14ac:dyDescent="0.25">
      <c r="A77" s="47">
        <v>105</v>
      </c>
      <c r="B77" s="105" t="s">
        <v>231</v>
      </c>
      <c r="C77" s="106"/>
      <c r="D77" s="92" t="s">
        <v>75</v>
      </c>
      <c r="E77" s="84"/>
      <c r="F77" s="20">
        <v>30</v>
      </c>
      <c r="G77" s="20"/>
      <c r="H77" s="20"/>
      <c r="I77" s="20"/>
      <c r="J77" s="20"/>
      <c r="K77" s="20"/>
      <c r="L77" s="20"/>
      <c r="M77" s="20"/>
      <c r="N77" s="20"/>
      <c r="O77" s="22"/>
      <c r="P77" s="22"/>
      <c r="Q77" s="22"/>
      <c r="R77" s="22"/>
      <c r="S77" s="22"/>
      <c r="T77" s="15"/>
      <c r="U77" s="35">
        <f t="shared" si="0"/>
        <v>30</v>
      </c>
      <c r="V77" s="38">
        <v>0.8</v>
      </c>
      <c r="W77" s="13">
        <f t="shared" si="1"/>
        <v>24</v>
      </c>
    </row>
    <row r="78" spans="1:23" ht="15" customHeight="1" x14ac:dyDescent="0.25">
      <c r="A78" s="47">
        <v>105</v>
      </c>
      <c r="B78" s="101" t="s">
        <v>111</v>
      </c>
      <c r="C78" s="102"/>
      <c r="D78" s="92" t="s">
        <v>75</v>
      </c>
      <c r="E78" s="84"/>
      <c r="F78" s="20">
        <v>55</v>
      </c>
      <c r="G78" s="20"/>
      <c r="H78" s="20"/>
      <c r="I78" s="20"/>
      <c r="J78" s="20"/>
      <c r="K78" s="20"/>
      <c r="L78" s="20"/>
      <c r="M78" s="20"/>
      <c r="N78" s="20"/>
      <c r="O78" s="22"/>
      <c r="P78" s="22"/>
      <c r="Q78" s="22"/>
      <c r="R78" s="22"/>
      <c r="S78" s="22"/>
      <c r="T78" s="15"/>
      <c r="U78" s="35">
        <f t="shared" si="0"/>
        <v>55</v>
      </c>
      <c r="V78" s="38">
        <v>1.8</v>
      </c>
      <c r="W78" s="13">
        <f t="shared" si="1"/>
        <v>99</v>
      </c>
    </row>
    <row r="79" spans="1:23" ht="15" customHeight="1" x14ac:dyDescent="0.25">
      <c r="A79" s="47">
        <v>105</v>
      </c>
      <c r="B79" s="101" t="s">
        <v>232</v>
      </c>
      <c r="C79" s="102"/>
      <c r="D79" s="92" t="s">
        <v>75</v>
      </c>
      <c r="E79" s="84"/>
      <c r="F79" s="20">
        <v>60</v>
      </c>
      <c r="G79" s="20"/>
      <c r="H79" s="20"/>
      <c r="I79" s="20"/>
      <c r="J79" s="20"/>
      <c r="K79" s="20"/>
      <c r="L79" s="20"/>
      <c r="M79" s="20"/>
      <c r="N79" s="20"/>
      <c r="O79" s="22"/>
      <c r="P79" s="22"/>
      <c r="Q79" s="22"/>
      <c r="R79" s="22"/>
      <c r="S79" s="22"/>
      <c r="T79" s="15"/>
      <c r="U79" s="35">
        <f t="shared" si="0"/>
        <v>60</v>
      </c>
      <c r="V79" s="38">
        <v>1</v>
      </c>
      <c r="W79" s="13">
        <f t="shared" si="1"/>
        <v>60</v>
      </c>
    </row>
    <row r="80" spans="1:23" x14ac:dyDescent="0.25">
      <c r="A80" s="47">
        <v>150</v>
      </c>
      <c r="B80" s="101" t="s">
        <v>250</v>
      </c>
      <c r="C80" s="102"/>
      <c r="D80" s="92" t="s">
        <v>92</v>
      </c>
      <c r="E80" s="84" t="s">
        <v>251</v>
      </c>
      <c r="F80" s="20">
        <v>2</v>
      </c>
      <c r="G80" s="20"/>
      <c r="H80" s="20">
        <v>1</v>
      </c>
      <c r="I80" s="20"/>
      <c r="J80" s="20"/>
      <c r="K80" s="20"/>
      <c r="L80" s="20"/>
      <c r="M80" s="20"/>
      <c r="N80" s="20"/>
      <c r="O80" s="22"/>
      <c r="P80" s="22"/>
      <c r="Q80" s="22"/>
      <c r="R80" s="22"/>
      <c r="S80" s="22"/>
      <c r="T80" s="15"/>
      <c r="U80" s="35">
        <f t="shared" si="0"/>
        <v>3</v>
      </c>
      <c r="V80" s="38">
        <v>120</v>
      </c>
      <c r="W80" s="13">
        <f t="shared" si="1"/>
        <v>360</v>
      </c>
    </row>
    <row r="81" spans="1:23" x14ac:dyDescent="0.25">
      <c r="A81" s="47">
        <v>150</v>
      </c>
      <c r="B81" s="101" t="s">
        <v>253</v>
      </c>
      <c r="C81" s="102"/>
      <c r="D81" s="92" t="s">
        <v>86</v>
      </c>
      <c r="E81" s="84" t="s">
        <v>252</v>
      </c>
      <c r="F81" s="20">
        <v>10</v>
      </c>
      <c r="G81" s="20"/>
      <c r="H81" s="20"/>
      <c r="I81" s="20"/>
      <c r="J81" s="20"/>
      <c r="K81" s="20"/>
      <c r="L81" s="20"/>
      <c r="M81" s="20"/>
      <c r="N81" s="20"/>
      <c r="O81" s="22"/>
      <c r="P81" s="22"/>
      <c r="Q81" s="22"/>
      <c r="R81" s="22"/>
      <c r="S81" s="22"/>
      <c r="T81" s="15"/>
      <c r="U81" s="35">
        <f t="shared" si="0"/>
        <v>10</v>
      </c>
      <c r="V81" s="38">
        <v>120</v>
      </c>
      <c r="W81" s="13">
        <f t="shared" si="1"/>
        <v>1200</v>
      </c>
    </row>
    <row r="82" spans="1:23" x14ac:dyDescent="0.25">
      <c r="A82" s="49">
        <v>150</v>
      </c>
      <c r="B82" s="105" t="s">
        <v>233</v>
      </c>
      <c r="C82" s="106"/>
      <c r="D82" s="92" t="s">
        <v>86</v>
      </c>
      <c r="E82" s="85" t="s">
        <v>252</v>
      </c>
      <c r="F82" s="22">
        <v>1</v>
      </c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15"/>
      <c r="U82" s="35">
        <f t="shared" si="0"/>
        <v>1</v>
      </c>
      <c r="V82" s="38">
        <v>120</v>
      </c>
      <c r="W82" s="13">
        <f t="shared" si="1"/>
        <v>120</v>
      </c>
    </row>
    <row r="83" spans="1:23" x14ac:dyDescent="0.25">
      <c r="A83" s="48"/>
      <c r="B83" s="113" t="s">
        <v>112</v>
      </c>
      <c r="C83" s="114"/>
      <c r="D83" s="91"/>
      <c r="E83" s="65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16"/>
      <c r="U83" s="36"/>
      <c r="V83" s="17"/>
      <c r="W83" s="45"/>
    </row>
    <row r="84" spans="1:23" x14ac:dyDescent="0.25">
      <c r="A84" s="47">
        <v>34</v>
      </c>
      <c r="B84" s="123" t="s">
        <v>113</v>
      </c>
      <c r="C84" s="124"/>
      <c r="D84" s="92" t="s">
        <v>75</v>
      </c>
      <c r="E84" s="84"/>
      <c r="F84" s="20">
        <v>2</v>
      </c>
      <c r="G84" s="20"/>
      <c r="H84" s="20"/>
      <c r="I84" s="20"/>
      <c r="J84" s="20"/>
      <c r="K84" s="20"/>
      <c r="L84" s="20"/>
      <c r="M84" s="20"/>
      <c r="N84" s="20"/>
      <c r="O84" s="20"/>
      <c r="P84" s="20">
        <v>2</v>
      </c>
      <c r="Q84" s="20"/>
      <c r="R84" s="20"/>
      <c r="S84" s="20">
        <v>1</v>
      </c>
      <c r="T84" s="14"/>
      <c r="U84" s="35">
        <f t="shared" si="0"/>
        <v>5</v>
      </c>
      <c r="V84" s="38">
        <v>18.75</v>
      </c>
      <c r="W84" s="13">
        <f t="shared" si="1"/>
        <v>93.75</v>
      </c>
    </row>
    <row r="85" spans="1:23" x14ac:dyDescent="0.25">
      <c r="A85" s="47">
        <v>35</v>
      </c>
      <c r="B85" s="123" t="s">
        <v>114</v>
      </c>
      <c r="C85" s="124"/>
      <c r="D85" s="92" t="s">
        <v>75</v>
      </c>
      <c r="E85" s="84"/>
      <c r="F85" s="20">
        <v>3</v>
      </c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14"/>
      <c r="U85" s="35">
        <f t="shared" si="0"/>
        <v>3</v>
      </c>
      <c r="V85" s="38">
        <v>20.75</v>
      </c>
      <c r="W85" s="13">
        <f t="shared" si="1"/>
        <v>62.25</v>
      </c>
    </row>
    <row r="86" spans="1:23" x14ac:dyDescent="0.25">
      <c r="A86" s="47">
        <v>12</v>
      </c>
      <c r="B86" s="123" t="s">
        <v>115</v>
      </c>
      <c r="C86" s="124"/>
      <c r="D86" s="92" t="s">
        <v>75</v>
      </c>
      <c r="E86" s="84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>
        <v>1</v>
      </c>
      <c r="T86" s="14"/>
      <c r="U86" s="35">
        <f t="shared" si="0"/>
        <v>1</v>
      </c>
      <c r="V86" s="38">
        <v>18.649999999999999</v>
      </c>
      <c r="W86" s="13">
        <f t="shared" si="1"/>
        <v>18.649999999999999</v>
      </c>
    </row>
    <row r="87" spans="1:23" x14ac:dyDescent="0.25">
      <c r="A87" s="47">
        <v>43</v>
      </c>
      <c r="B87" s="123" t="s">
        <v>116</v>
      </c>
      <c r="C87" s="124"/>
      <c r="D87" s="92" t="s">
        <v>75</v>
      </c>
      <c r="E87" s="84"/>
      <c r="F87" s="20">
        <v>1</v>
      </c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>
        <v>1</v>
      </c>
      <c r="T87" s="14"/>
      <c r="U87" s="35">
        <f t="shared" si="0"/>
        <v>2</v>
      </c>
      <c r="V87" s="38">
        <v>7.03</v>
      </c>
      <c r="W87" s="13">
        <f t="shared" si="1"/>
        <v>14.06</v>
      </c>
    </row>
    <row r="88" spans="1:23" x14ac:dyDescent="0.25">
      <c r="A88" s="47">
        <v>39</v>
      </c>
      <c r="B88" s="111" t="s">
        <v>117</v>
      </c>
      <c r="C88" s="112"/>
      <c r="D88" s="92" t="s">
        <v>75</v>
      </c>
      <c r="E88" s="84"/>
      <c r="F88" s="20">
        <v>5</v>
      </c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>
        <v>2</v>
      </c>
      <c r="T88" s="14"/>
      <c r="U88" s="35">
        <f t="shared" si="0"/>
        <v>7</v>
      </c>
      <c r="V88" s="38">
        <v>20.2</v>
      </c>
      <c r="W88" s="13">
        <f t="shared" si="1"/>
        <v>141.4</v>
      </c>
    </row>
    <row r="89" spans="1:23" x14ac:dyDescent="0.25">
      <c r="A89" s="47">
        <v>40</v>
      </c>
      <c r="B89" s="111" t="s">
        <v>118</v>
      </c>
      <c r="C89" s="112"/>
      <c r="D89" s="92" t="s">
        <v>75</v>
      </c>
      <c r="E89" s="84"/>
      <c r="F89" s="20">
        <v>2</v>
      </c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14"/>
      <c r="U89" s="35">
        <f t="shared" si="0"/>
        <v>2</v>
      </c>
      <c r="V89" s="38">
        <v>20.2</v>
      </c>
      <c r="W89" s="13">
        <f t="shared" si="1"/>
        <v>40.4</v>
      </c>
    </row>
    <row r="90" spans="1:23" x14ac:dyDescent="0.25">
      <c r="A90" s="47">
        <v>32</v>
      </c>
      <c r="B90" s="111" t="s">
        <v>119</v>
      </c>
      <c r="C90" s="112"/>
      <c r="D90" s="92" t="s">
        <v>75</v>
      </c>
      <c r="E90" s="84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>
        <v>1</v>
      </c>
      <c r="T90" s="14"/>
      <c r="U90" s="35">
        <f t="shared" si="0"/>
        <v>1</v>
      </c>
      <c r="V90" s="38">
        <v>42</v>
      </c>
      <c r="W90" s="13">
        <f t="shared" si="1"/>
        <v>42</v>
      </c>
    </row>
    <row r="91" spans="1:23" x14ac:dyDescent="0.25">
      <c r="A91" s="47">
        <v>6</v>
      </c>
      <c r="B91" s="101" t="s">
        <v>120</v>
      </c>
      <c r="C91" s="102"/>
      <c r="D91" s="92" t="s">
        <v>75</v>
      </c>
      <c r="E91" s="84"/>
      <c r="F91" s="20">
        <v>1</v>
      </c>
      <c r="G91" s="20"/>
      <c r="H91" s="20"/>
      <c r="I91" s="20"/>
      <c r="J91" s="20">
        <v>1</v>
      </c>
      <c r="K91" s="20"/>
      <c r="L91" s="20"/>
      <c r="M91" s="20"/>
      <c r="N91" s="20"/>
      <c r="O91" s="20"/>
      <c r="P91" s="20"/>
      <c r="Q91" s="20"/>
      <c r="R91" s="20"/>
      <c r="S91" s="20">
        <v>1</v>
      </c>
      <c r="T91" s="14"/>
      <c r="U91" s="35">
        <f t="shared" si="0"/>
        <v>3</v>
      </c>
      <c r="V91" s="38">
        <v>3.5</v>
      </c>
      <c r="W91" s="13">
        <f t="shared" si="1"/>
        <v>10.5</v>
      </c>
    </row>
    <row r="92" spans="1:23" ht="15" customHeight="1" x14ac:dyDescent="0.25">
      <c r="A92" s="47">
        <v>2</v>
      </c>
      <c r="B92" s="101" t="s">
        <v>121</v>
      </c>
      <c r="C92" s="102"/>
      <c r="D92" s="92" t="s">
        <v>75</v>
      </c>
      <c r="E92" s="84"/>
      <c r="F92" s="20">
        <v>5</v>
      </c>
      <c r="G92" s="20"/>
      <c r="H92" s="20"/>
      <c r="I92" s="20"/>
      <c r="J92" s="20"/>
      <c r="K92" s="20"/>
      <c r="L92" s="20"/>
      <c r="M92" s="20"/>
      <c r="N92" s="20">
        <v>5</v>
      </c>
      <c r="O92" s="20"/>
      <c r="P92" s="20"/>
      <c r="Q92" s="20"/>
      <c r="R92" s="20"/>
      <c r="S92" s="20"/>
      <c r="T92" s="14"/>
      <c r="U92" s="35">
        <f t="shared" si="0"/>
        <v>10</v>
      </c>
      <c r="V92" s="38">
        <v>1.5</v>
      </c>
      <c r="W92" s="13">
        <f t="shared" si="1"/>
        <v>15</v>
      </c>
    </row>
    <row r="93" spans="1:23" ht="15" customHeight="1" x14ac:dyDescent="0.25">
      <c r="A93" s="47">
        <v>84</v>
      </c>
      <c r="B93" s="101" t="s">
        <v>122</v>
      </c>
      <c r="C93" s="102"/>
      <c r="D93" s="92" t="s">
        <v>75</v>
      </c>
      <c r="E93" s="84"/>
      <c r="F93" s="20">
        <v>10</v>
      </c>
      <c r="G93" s="20">
        <v>12</v>
      </c>
      <c r="H93" s="20"/>
      <c r="I93" s="20">
        <v>4</v>
      </c>
      <c r="J93" s="20">
        <v>5</v>
      </c>
      <c r="K93" s="20"/>
      <c r="L93" s="20"/>
      <c r="M93" s="20"/>
      <c r="N93" s="20">
        <v>20</v>
      </c>
      <c r="O93" s="20"/>
      <c r="P93" s="20"/>
      <c r="Q93" s="20"/>
      <c r="R93" s="20"/>
      <c r="S93" s="20">
        <v>20</v>
      </c>
      <c r="T93" s="14"/>
      <c r="U93" s="35">
        <f t="shared" si="0"/>
        <v>71</v>
      </c>
      <c r="V93" s="38">
        <v>13</v>
      </c>
      <c r="W93" s="13">
        <f t="shared" si="1"/>
        <v>923</v>
      </c>
    </row>
    <row r="94" spans="1:23" ht="15" customHeight="1" x14ac:dyDescent="0.25">
      <c r="A94" s="47">
        <v>78</v>
      </c>
      <c r="B94" s="101" t="s">
        <v>123</v>
      </c>
      <c r="C94" s="102"/>
      <c r="D94" s="92" t="s">
        <v>124</v>
      </c>
      <c r="E94" s="84"/>
      <c r="F94" s="20">
        <v>5</v>
      </c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>
        <v>2</v>
      </c>
      <c r="R94" s="20"/>
      <c r="S94" s="20"/>
      <c r="T94" s="14"/>
      <c r="U94" s="35">
        <f t="shared" si="0"/>
        <v>7</v>
      </c>
      <c r="V94" s="38">
        <v>8.1999999999999993</v>
      </c>
      <c r="W94" s="13">
        <f t="shared" si="1"/>
        <v>57.4</v>
      </c>
    </row>
    <row r="95" spans="1:23" ht="15" customHeight="1" x14ac:dyDescent="0.25">
      <c r="A95" s="47">
        <v>76</v>
      </c>
      <c r="B95" s="101" t="s">
        <v>125</v>
      </c>
      <c r="C95" s="102"/>
      <c r="D95" s="92" t="s">
        <v>124</v>
      </c>
      <c r="E95" s="84"/>
      <c r="F95" s="20">
        <v>13</v>
      </c>
      <c r="G95" s="20"/>
      <c r="H95" s="20">
        <v>2</v>
      </c>
      <c r="I95" s="20"/>
      <c r="J95" s="20"/>
      <c r="K95" s="20"/>
      <c r="L95" s="20"/>
      <c r="M95" s="20"/>
      <c r="N95" s="20"/>
      <c r="O95" s="20"/>
      <c r="P95" s="20"/>
      <c r="Q95" s="20">
        <v>2</v>
      </c>
      <c r="R95" s="20"/>
      <c r="S95" s="20"/>
      <c r="T95" s="14"/>
      <c r="U95" s="35">
        <f t="shared" si="0"/>
        <v>17</v>
      </c>
      <c r="V95" s="38">
        <v>4.0599999999999996</v>
      </c>
      <c r="W95" s="13">
        <f t="shared" si="1"/>
        <v>69.02</v>
      </c>
    </row>
    <row r="96" spans="1:23" ht="15" customHeight="1" x14ac:dyDescent="0.25">
      <c r="A96" s="47">
        <v>79</v>
      </c>
      <c r="B96" s="101" t="s">
        <v>234</v>
      </c>
      <c r="C96" s="102"/>
      <c r="D96" s="92" t="s">
        <v>124</v>
      </c>
      <c r="E96" s="84"/>
      <c r="F96" s="20">
        <v>4</v>
      </c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14"/>
      <c r="U96" s="35">
        <f t="shared" si="0"/>
        <v>4</v>
      </c>
      <c r="V96" s="38">
        <v>21</v>
      </c>
      <c r="W96" s="13">
        <f t="shared" si="1"/>
        <v>84</v>
      </c>
    </row>
    <row r="97" spans="1:23" x14ac:dyDescent="0.25">
      <c r="A97" s="47">
        <v>16</v>
      </c>
      <c r="B97" s="101" t="s">
        <v>126</v>
      </c>
      <c r="C97" s="102"/>
      <c r="D97" s="92" t="s">
        <v>127</v>
      </c>
      <c r="E97" s="84"/>
      <c r="F97" s="20">
        <v>6</v>
      </c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14"/>
      <c r="U97" s="35">
        <f t="shared" si="0"/>
        <v>6</v>
      </c>
      <c r="V97" s="38">
        <v>14.1</v>
      </c>
      <c r="W97" s="13">
        <f t="shared" si="1"/>
        <v>84.6</v>
      </c>
    </row>
    <row r="98" spans="1:23" x14ac:dyDescent="0.25">
      <c r="A98" s="47">
        <v>143</v>
      </c>
      <c r="B98" s="101" t="s">
        <v>128</v>
      </c>
      <c r="C98" s="102"/>
      <c r="D98" s="92" t="s">
        <v>75</v>
      </c>
      <c r="E98" s="84"/>
      <c r="F98" s="20">
        <v>11</v>
      </c>
      <c r="G98" s="20"/>
      <c r="H98" s="20"/>
      <c r="I98" s="20"/>
      <c r="J98" s="20"/>
      <c r="K98" s="20"/>
      <c r="L98" s="20"/>
      <c r="M98" s="20"/>
      <c r="N98" s="20">
        <v>20</v>
      </c>
      <c r="O98" s="20"/>
      <c r="P98" s="20"/>
      <c r="Q98" s="20"/>
      <c r="R98" s="20"/>
      <c r="S98" s="20"/>
      <c r="T98" s="14"/>
      <c r="U98" s="35">
        <f t="shared" ref="U98:U154" si="2">SUM(F98:T98)</f>
        <v>31</v>
      </c>
      <c r="V98" s="38">
        <v>10</v>
      </c>
      <c r="W98" s="13">
        <f t="shared" ref="W98:W161" si="3">ROUND(U98*V98,2)</f>
        <v>310</v>
      </c>
    </row>
    <row r="99" spans="1:23" x14ac:dyDescent="0.25">
      <c r="A99" s="47">
        <v>145</v>
      </c>
      <c r="B99" s="101" t="s">
        <v>129</v>
      </c>
      <c r="C99" s="102"/>
      <c r="D99" s="92" t="s">
        <v>75</v>
      </c>
      <c r="E99" s="84"/>
      <c r="F99" s="20">
        <v>9</v>
      </c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>
        <v>4</v>
      </c>
      <c r="R99" s="20"/>
      <c r="S99" s="20">
        <v>40</v>
      </c>
      <c r="T99" s="14"/>
      <c r="U99" s="35">
        <f t="shared" si="2"/>
        <v>53</v>
      </c>
      <c r="V99" s="38">
        <v>8.5</v>
      </c>
      <c r="W99" s="13">
        <f t="shared" si="3"/>
        <v>450.5</v>
      </c>
    </row>
    <row r="100" spans="1:23" x14ac:dyDescent="0.25">
      <c r="A100" s="47">
        <v>146</v>
      </c>
      <c r="B100" s="123" t="s">
        <v>130</v>
      </c>
      <c r="C100" s="124"/>
      <c r="D100" s="92" t="s">
        <v>86</v>
      </c>
      <c r="E100" s="84" t="s">
        <v>131</v>
      </c>
      <c r="F100" s="20">
        <v>14</v>
      </c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14"/>
      <c r="U100" s="35">
        <f t="shared" si="2"/>
        <v>14</v>
      </c>
      <c r="V100" s="38">
        <v>5.0999999999999996</v>
      </c>
      <c r="W100" s="13">
        <f t="shared" si="3"/>
        <v>71.400000000000006</v>
      </c>
    </row>
    <row r="101" spans="1:23" x14ac:dyDescent="0.25">
      <c r="A101" s="47">
        <v>146</v>
      </c>
      <c r="B101" s="123" t="s">
        <v>132</v>
      </c>
      <c r="C101" s="124"/>
      <c r="D101" s="92" t="s">
        <v>75</v>
      </c>
      <c r="E101" s="84"/>
      <c r="F101" s="20">
        <v>22</v>
      </c>
      <c r="G101" s="20"/>
      <c r="H101" s="20">
        <v>20</v>
      </c>
      <c r="I101" s="20"/>
      <c r="J101" s="20"/>
      <c r="K101" s="20"/>
      <c r="L101" s="20"/>
      <c r="M101" s="20"/>
      <c r="N101" s="20">
        <v>20</v>
      </c>
      <c r="O101" s="20"/>
      <c r="P101" s="20">
        <v>3</v>
      </c>
      <c r="Q101" s="20"/>
      <c r="R101" s="20"/>
      <c r="S101" s="20"/>
      <c r="T101" s="14"/>
      <c r="U101" s="35">
        <f t="shared" si="2"/>
        <v>65</v>
      </c>
      <c r="V101" s="38">
        <v>3.5</v>
      </c>
      <c r="W101" s="13">
        <f t="shared" si="3"/>
        <v>227.5</v>
      </c>
    </row>
    <row r="102" spans="1:23" x14ac:dyDescent="0.25">
      <c r="A102" s="47">
        <v>146</v>
      </c>
      <c r="B102" s="123" t="s">
        <v>133</v>
      </c>
      <c r="C102" s="124"/>
      <c r="D102" s="92" t="s">
        <v>75</v>
      </c>
      <c r="E102" s="84"/>
      <c r="F102" s="20">
        <v>6</v>
      </c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>
        <v>10</v>
      </c>
      <c r="T102" s="14"/>
      <c r="U102" s="35">
        <f t="shared" si="2"/>
        <v>16</v>
      </c>
      <c r="V102" s="38">
        <v>13</v>
      </c>
      <c r="W102" s="13">
        <f t="shared" si="3"/>
        <v>208</v>
      </c>
    </row>
    <row r="103" spans="1:23" x14ac:dyDescent="0.25">
      <c r="A103" s="47">
        <v>146</v>
      </c>
      <c r="B103" s="123" t="s">
        <v>134</v>
      </c>
      <c r="C103" s="124"/>
      <c r="D103" s="92" t="s">
        <v>75</v>
      </c>
      <c r="E103" s="84"/>
      <c r="F103" s="20">
        <v>13</v>
      </c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14"/>
      <c r="U103" s="35">
        <f t="shared" si="2"/>
        <v>13</v>
      </c>
      <c r="V103" s="38">
        <v>14</v>
      </c>
      <c r="W103" s="13">
        <f t="shared" si="3"/>
        <v>182</v>
      </c>
    </row>
    <row r="104" spans="1:23" s="18" customFormat="1" x14ac:dyDescent="0.25">
      <c r="A104" s="47">
        <v>146</v>
      </c>
      <c r="B104" s="123" t="s">
        <v>135</v>
      </c>
      <c r="C104" s="124"/>
      <c r="D104" s="92" t="s">
        <v>75</v>
      </c>
      <c r="E104" s="84"/>
      <c r="F104" s="20">
        <v>7</v>
      </c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14"/>
      <c r="U104" s="35">
        <f t="shared" si="2"/>
        <v>7</v>
      </c>
      <c r="V104" s="39">
        <v>8</v>
      </c>
      <c r="W104" s="13">
        <f t="shared" si="3"/>
        <v>56</v>
      </c>
    </row>
    <row r="105" spans="1:23" s="18" customFormat="1" x14ac:dyDescent="0.25">
      <c r="A105" s="47">
        <v>148</v>
      </c>
      <c r="B105" s="123" t="s">
        <v>136</v>
      </c>
      <c r="C105" s="124"/>
      <c r="D105" s="92" t="s">
        <v>137</v>
      </c>
      <c r="E105" s="84"/>
      <c r="F105" s="20">
        <v>17</v>
      </c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14"/>
      <c r="U105" s="35">
        <f t="shared" si="2"/>
        <v>17</v>
      </c>
      <c r="V105" s="39">
        <v>4.5</v>
      </c>
      <c r="W105" s="13">
        <f t="shared" si="3"/>
        <v>76.5</v>
      </c>
    </row>
    <row r="106" spans="1:23" x14ac:dyDescent="0.25">
      <c r="A106" s="47">
        <v>147</v>
      </c>
      <c r="B106" s="101" t="s">
        <v>138</v>
      </c>
      <c r="C106" s="102"/>
      <c r="D106" s="92" t="s">
        <v>137</v>
      </c>
      <c r="E106" s="84"/>
      <c r="F106" s="20">
        <v>7</v>
      </c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14"/>
      <c r="U106" s="35">
        <f t="shared" si="2"/>
        <v>7</v>
      </c>
      <c r="V106" s="38">
        <v>12.5</v>
      </c>
      <c r="W106" s="13">
        <f t="shared" si="3"/>
        <v>87.5</v>
      </c>
    </row>
    <row r="107" spans="1:23" x14ac:dyDescent="0.25">
      <c r="A107" s="47">
        <v>46</v>
      </c>
      <c r="B107" s="101" t="s">
        <v>235</v>
      </c>
      <c r="C107" s="102"/>
      <c r="D107" s="92" t="s">
        <v>237</v>
      </c>
      <c r="E107" s="84">
        <v>12</v>
      </c>
      <c r="F107" s="20">
        <v>1</v>
      </c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14"/>
      <c r="U107" s="35">
        <f t="shared" si="2"/>
        <v>1</v>
      </c>
      <c r="V107" s="38">
        <v>4.8</v>
      </c>
      <c r="W107" s="13">
        <f t="shared" si="3"/>
        <v>4.8</v>
      </c>
    </row>
    <row r="108" spans="1:23" x14ac:dyDescent="0.25">
      <c r="A108" s="47">
        <v>46</v>
      </c>
      <c r="B108" s="101" t="s">
        <v>236</v>
      </c>
      <c r="C108" s="102"/>
      <c r="D108" s="92" t="s">
        <v>139</v>
      </c>
      <c r="E108" s="84">
        <v>12</v>
      </c>
      <c r="F108" s="20">
        <v>3</v>
      </c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14"/>
      <c r="U108" s="35">
        <f t="shared" si="2"/>
        <v>3</v>
      </c>
      <c r="V108" s="38">
        <v>5.82</v>
      </c>
      <c r="W108" s="13">
        <f t="shared" si="3"/>
        <v>17.46</v>
      </c>
    </row>
    <row r="109" spans="1:23" x14ac:dyDescent="0.25">
      <c r="A109" s="47">
        <v>46</v>
      </c>
      <c r="B109" s="101" t="s">
        <v>141</v>
      </c>
      <c r="C109" s="102"/>
      <c r="D109" s="92" t="s">
        <v>139</v>
      </c>
      <c r="E109" s="84" t="s">
        <v>140</v>
      </c>
      <c r="F109" s="20">
        <v>4</v>
      </c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14"/>
      <c r="U109" s="35">
        <f t="shared" si="2"/>
        <v>4</v>
      </c>
      <c r="V109" s="38">
        <v>9.4</v>
      </c>
      <c r="W109" s="13">
        <f t="shared" si="3"/>
        <v>37.6</v>
      </c>
    </row>
    <row r="110" spans="1:23" x14ac:dyDescent="0.25">
      <c r="A110" s="47">
        <v>46</v>
      </c>
      <c r="B110" s="101" t="s">
        <v>238</v>
      </c>
      <c r="C110" s="102"/>
      <c r="D110" s="92" t="s">
        <v>139</v>
      </c>
      <c r="E110" s="84" t="s">
        <v>140</v>
      </c>
      <c r="F110" s="20">
        <v>4</v>
      </c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14"/>
      <c r="U110" s="35">
        <f t="shared" si="2"/>
        <v>4</v>
      </c>
      <c r="V110" s="38">
        <v>12.1</v>
      </c>
      <c r="W110" s="13">
        <f t="shared" si="3"/>
        <v>48.4</v>
      </c>
    </row>
    <row r="111" spans="1:23" x14ac:dyDescent="0.25">
      <c r="A111" s="47">
        <v>46</v>
      </c>
      <c r="B111" s="101" t="s">
        <v>142</v>
      </c>
      <c r="C111" s="102"/>
      <c r="D111" s="92" t="s">
        <v>139</v>
      </c>
      <c r="E111" s="84" t="s">
        <v>140</v>
      </c>
      <c r="F111" s="20">
        <v>2</v>
      </c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14"/>
      <c r="U111" s="35">
        <f t="shared" si="2"/>
        <v>2</v>
      </c>
      <c r="V111" s="38">
        <v>19.5</v>
      </c>
      <c r="W111" s="13">
        <f t="shared" si="3"/>
        <v>39</v>
      </c>
    </row>
    <row r="112" spans="1:23" x14ac:dyDescent="0.25">
      <c r="A112" s="47">
        <v>46</v>
      </c>
      <c r="B112" s="101" t="s">
        <v>143</v>
      </c>
      <c r="C112" s="102"/>
      <c r="D112" s="92" t="s">
        <v>139</v>
      </c>
      <c r="E112" s="84" t="s">
        <v>140</v>
      </c>
      <c r="F112" s="20">
        <v>1</v>
      </c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14"/>
      <c r="U112" s="35">
        <f t="shared" si="2"/>
        <v>1</v>
      </c>
      <c r="V112" s="38">
        <v>29.15</v>
      </c>
      <c r="W112" s="13">
        <f t="shared" si="3"/>
        <v>29.15</v>
      </c>
    </row>
    <row r="113" spans="1:23" x14ac:dyDescent="0.25">
      <c r="A113" s="47">
        <v>42</v>
      </c>
      <c r="B113" s="101" t="s">
        <v>144</v>
      </c>
      <c r="C113" s="102"/>
      <c r="D113" s="92" t="s">
        <v>86</v>
      </c>
      <c r="E113" s="84" t="s">
        <v>108</v>
      </c>
      <c r="F113" s="20">
        <v>16</v>
      </c>
      <c r="G113" s="20"/>
      <c r="H113" s="20"/>
      <c r="I113" s="20"/>
      <c r="J113" s="20"/>
      <c r="K113" s="20"/>
      <c r="L113" s="20"/>
      <c r="M113" s="20"/>
      <c r="N113" s="20">
        <v>15</v>
      </c>
      <c r="O113" s="20"/>
      <c r="P113" s="20"/>
      <c r="Q113" s="20"/>
      <c r="R113" s="20"/>
      <c r="S113" s="20">
        <v>20</v>
      </c>
      <c r="T113" s="14"/>
      <c r="U113" s="35">
        <f t="shared" si="2"/>
        <v>51</v>
      </c>
      <c r="V113" s="38">
        <v>2.7</v>
      </c>
      <c r="W113" s="13">
        <f t="shared" si="3"/>
        <v>137.69999999999999</v>
      </c>
    </row>
    <row r="114" spans="1:23" x14ac:dyDescent="0.25">
      <c r="A114" s="47">
        <v>42</v>
      </c>
      <c r="B114" s="101" t="s">
        <v>239</v>
      </c>
      <c r="C114" s="102"/>
      <c r="D114" s="92" t="s">
        <v>86</v>
      </c>
      <c r="E114" s="84" t="s">
        <v>108</v>
      </c>
      <c r="F114" s="20">
        <v>3</v>
      </c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14"/>
      <c r="U114" s="35">
        <f t="shared" si="2"/>
        <v>3</v>
      </c>
      <c r="V114" s="38">
        <v>9.9</v>
      </c>
      <c r="W114" s="13">
        <f t="shared" si="3"/>
        <v>29.7</v>
      </c>
    </row>
    <row r="115" spans="1:23" x14ac:dyDescent="0.25">
      <c r="A115" s="47">
        <v>42</v>
      </c>
      <c r="B115" s="101" t="s">
        <v>240</v>
      </c>
      <c r="C115" s="102"/>
      <c r="D115" s="92" t="s">
        <v>86</v>
      </c>
      <c r="E115" s="84" t="s">
        <v>108</v>
      </c>
      <c r="F115" s="20">
        <v>1</v>
      </c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14"/>
      <c r="U115" s="35">
        <f t="shared" si="2"/>
        <v>1</v>
      </c>
      <c r="V115" s="38">
        <v>12.8</v>
      </c>
      <c r="W115" s="13">
        <f t="shared" si="3"/>
        <v>12.8</v>
      </c>
    </row>
    <row r="116" spans="1:23" x14ac:dyDescent="0.25">
      <c r="A116" s="47">
        <v>44</v>
      </c>
      <c r="B116" s="101" t="s">
        <v>145</v>
      </c>
      <c r="C116" s="102"/>
      <c r="D116" s="92" t="s">
        <v>92</v>
      </c>
      <c r="E116" s="84" t="s">
        <v>87</v>
      </c>
      <c r="F116" s="20">
        <v>5</v>
      </c>
      <c r="G116" s="20">
        <v>10</v>
      </c>
      <c r="H116" s="20"/>
      <c r="I116" s="20"/>
      <c r="J116" s="20"/>
      <c r="K116" s="20"/>
      <c r="L116" s="20"/>
      <c r="M116" s="20"/>
      <c r="N116" s="20"/>
      <c r="O116" s="20"/>
      <c r="P116" s="20">
        <v>1</v>
      </c>
      <c r="Q116" s="20"/>
      <c r="R116" s="20"/>
      <c r="S116" s="20">
        <v>10</v>
      </c>
      <c r="T116" s="14"/>
      <c r="U116" s="35">
        <f t="shared" si="2"/>
        <v>26</v>
      </c>
      <c r="V116" s="38">
        <v>5.76</v>
      </c>
      <c r="W116" s="13">
        <f t="shared" si="3"/>
        <v>149.76</v>
      </c>
    </row>
    <row r="117" spans="1:23" x14ac:dyDescent="0.25">
      <c r="A117" s="47">
        <v>44</v>
      </c>
      <c r="B117" s="105" t="s">
        <v>146</v>
      </c>
      <c r="C117" s="106"/>
      <c r="D117" s="92" t="s">
        <v>86</v>
      </c>
      <c r="E117" s="84" t="s">
        <v>147</v>
      </c>
      <c r="F117" s="20">
        <v>8</v>
      </c>
      <c r="G117" s="20"/>
      <c r="H117" s="20"/>
      <c r="I117" s="20"/>
      <c r="J117" s="20"/>
      <c r="K117" s="20"/>
      <c r="L117" s="20"/>
      <c r="M117" s="20"/>
      <c r="N117" s="20">
        <v>5</v>
      </c>
      <c r="O117" s="20"/>
      <c r="P117" s="20">
        <v>1</v>
      </c>
      <c r="Q117" s="20"/>
      <c r="R117" s="20"/>
      <c r="S117" s="20"/>
      <c r="T117" s="14"/>
      <c r="U117" s="35">
        <f t="shared" si="2"/>
        <v>14</v>
      </c>
      <c r="V117" s="38">
        <v>4.5599999999999996</v>
      </c>
      <c r="W117" s="13">
        <f t="shared" si="3"/>
        <v>63.84</v>
      </c>
    </row>
    <row r="118" spans="1:23" x14ac:dyDescent="0.25">
      <c r="A118" s="47">
        <v>44</v>
      </c>
      <c r="B118" s="101" t="s">
        <v>148</v>
      </c>
      <c r="C118" s="102"/>
      <c r="D118" s="92" t="s">
        <v>86</v>
      </c>
      <c r="E118" s="84" t="s">
        <v>147</v>
      </c>
      <c r="F118" s="20">
        <v>2</v>
      </c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14"/>
      <c r="U118" s="35">
        <f t="shared" si="2"/>
        <v>2</v>
      </c>
      <c r="V118" s="38">
        <v>11</v>
      </c>
      <c r="W118" s="13">
        <f t="shared" si="3"/>
        <v>22</v>
      </c>
    </row>
    <row r="119" spans="1:23" x14ac:dyDescent="0.25">
      <c r="A119" s="47">
        <v>4</v>
      </c>
      <c r="B119" s="101" t="s">
        <v>149</v>
      </c>
      <c r="C119" s="102"/>
      <c r="D119" s="92" t="s">
        <v>75</v>
      </c>
      <c r="E119" s="84"/>
      <c r="F119" s="20">
        <v>3</v>
      </c>
      <c r="G119" s="20"/>
      <c r="H119" s="20"/>
      <c r="I119" s="20"/>
      <c r="J119" s="20"/>
      <c r="K119" s="20"/>
      <c r="L119" s="20"/>
      <c r="M119" s="20"/>
      <c r="N119" s="20">
        <v>2</v>
      </c>
      <c r="O119" s="20"/>
      <c r="P119" s="20"/>
      <c r="Q119" s="20"/>
      <c r="R119" s="20"/>
      <c r="S119" s="20"/>
      <c r="T119" s="14"/>
      <c r="U119" s="35">
        <f t="shared" si="2"/>
        <v>5</v>
      </c>
      <c r="V119" s="38">
        <v>2.38</v>
      </c>
      <c r="W119" s="13">
        <f t="shared" si="3"/>
        <v>11.9</v>
      </c>
    </row>
    <row r="120" spans="1:23" x14ac:dyDescent="0.25">
      <c r="A120" s="47">
        <v>98</v>
      </c>
      <c r="B120" s="101" t="s">
        <v>150</v>
      </c>
      <c r="C120" s="102"/>
      <c r="D120" s="92" t="s">
        <v>75</v>
      </c>
      <c r="E120" s="84"/>
      <c r="F120" s="20">
        <v>24</v>
      </c>
      <c r="G120" s="20"/>
      <c r="H120" s="20">
        <v>10</v>
      </c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14"/>
      <c r="U120" s="35">
        <f t="shared" si="2"/>
        <v>34</v>
      </c>
      <c r="V120" s="38">
        <v>1.08</v>
      </c>
      <c r="W120" s="13">
        <f t="shared" si="3"/>
        <v>36.72</v>
      </c>
    </row>
    <row r="121" spans="1:23" x14ac:dyDescent="0.25">
      <c r="A121" s="47">
        <v>99</v>
      </c>
      <c r="B121" s="101" t="s">
        <v>151</v>
      </c>
      <c r="C121" s="102"/>
      <c r="D121" s="92" t="s">
        <v>75</v>
      </c>
      <c r="E121" s="84"/>
      <c r="F121" s="20">
        <v>7</v>
      </c>
      <c r="G121" s="20"/>
      <c r="H121" s="20"/>
      <c r="I121" s="20"/>
      <c r="J121" s="20"/>
      <c r="K121" s="20"/>
      <c r="L121" s="20"/>
      <c r="M121" s="20"/>
      <c r="N121" s="20">
        <v>4</v>
      </c>
      <c r="O121" s="20"/>
      <c r="P121" s="20"/>
      <c r="Q121" s="20"/>
      <c r="R121" s="20"/>
      <c r="S121" s="20"/>
      <c r="T121" s="14"/>
      <c r="U121" s="35">
        <f t="shared" si="2"/>
        <v>11</v>
      </c>
      <c r="V121" s="38">
        <v>3.1</v>
      </c>
      <c r="W121" s="13">
        <f t="shared" si="3"/>
        <v>34.1</v>
      </c>
    </row>
    <row r="122" spans="1:23" x14ac:dyDescent="0.25">
      <c r="A122" s="47">
        <v>100</v>
      </c>
      <c r="B122" s="101" t="s">
        <v>152</v>
      </c>
      <c r="C122" s="102"/>
      <c r="D122" s="92" t="s">
        <v>86</v>
      </c>
      <c r="E122" s="84"/>
      <c r="F122" s="20">
        <v>5</v>
      </c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14"/>
      <c r="U122" s="35">
        <f t="shared" si="2"/>
        <v>5</v>
      </c>
      <c r="V122" s="38">
        <v>3</v>
      </c>
      <c r="W122" s="13">
        <f t="shared" si="3"/>
        <v>15</v>
      </c>
    </row>
    <row r="123" spans="1:23" x14ac:dyDescent="0.25">
      <c r="A123" s="47">
        <v>66</v>
      </c>
      <c r="B123" s="101" t="s">
        <v>153</v>
      </c>
      <c r="C123" s="102"/>
      <c r="D123" s="92" t="s">
        <v>75</v>
      </c>
      <c r="E123" s="84"/>
      <c r="F123" s="20">
        <v>17</v>
      </c>
      <c r="G123" s="20"/>
      <c r="H123" s="20">
        <v>10</v>
      </c>
      <c r="I123" s="20"/>
      <c r="J123" s="20">
        <v>10</v>
      </c>
      <c r="K123" s="20"/>
      <c r="L123" s="20"/>
      <c r="M123" s="20"/>
      <c r="N123" s="20">
        <v>10</v>
      </c>
      <c r="O123" s="20"/>
      <c r="P123" s="20"/>
      <c r="Q123" s="20">
        <v>90</v>
      </c>
      <c r="R123" s="20"/>
      <c r="S123" s="20"/>
      <c r="T123" s="14"/>
      <c r="U123" s="35">
        <f t="shared" si="2"/>
        <v>137</v>
      </c>
      <c r="V123" s="38">
        <v>3.45</v>
      </c>
      <c r="W123" s="13">
        <f t="shared" si="3"/>
        <v>472.65</v>
      </c>
    </row>
    <row r="124" spans="1:23" x14ac:dyDescent="0.25">
      <c r="A124" s="47">
        <v>66</v>
      </c>
      <c r="B124" s="101" t="s">
        <v>154</v>
      </c>
      <c r="C124" s="102"/>
      <c r="D124" s="92" t="s">
        <v>75</v>
      </c>
      <c r="E124" s="84"/>
      <c r="F124" s="20">
        <v>4</v>
      </c>
      <c r="G124" s="20"/>
      <c r="H124" s="20">
        <v>4</v>
      </c>
      <c r="I124" s="20"/>
      <c r="J124" s="20">
        <v>5</v>
      </c>
      <c r="K124" s="20"/>
      <c r="L124" s="20"/>
      <c r="M124" s="20"/>
      <c r="N124" s="20"/>
      <c r="O124" s="20"/>
      <c r="P124" s="20"/>
      <c r="Q124" s="20"/>
      <c r="R124" s="20"/>
      <c r="S124" s="20"/>
      <c r="T124" s="14"/>
      <c r="U124" s="35">
        <f t="shared" si="2"/>
        <v>13</v>
      </c>
      <c r="V124" s="38">
        <v>4.2</v>
      </c>
      <c r="W124" s="13">
        <f t="shared" si="3"/>
        <v>54.6</v>
      </c>
    </row>
    <row r="125" spans="1:23" x14ac:dyDescent="0.25">
      <c r="A125" s="47">
        <v>67</v>
      </c>
      <c r="B125" s="101" t="s">
        <v>155</v>
      </c>
      <c r="C125" s="102"/>
      <c r="D125" s="92" t="s">
        <v>75</v>
      </c>
      <c r="E125" s="84"/>
      <c r="F125" s="20">
        <v>21</v>
      </c>
      <c r="G125" s="20"/>
      <c r="H125" s="20"/>
      <c r="I125" s="20"/>
      <c r="J125" s="20"/>
      <c r="K125" s="20"/>
      <c r="L125" s="20"/>
      <c r="M125" s="20"/>
      <c r="N125" s="20">
        <v>5</v>
      </c>
      <c r="O125" s="20"/>
      <c r="P125" s="20"/>
      <c r="Q125" s="20"/>
      <c r="R125" s="20"/>
      <c r="S125" s="20"/>
      <c r="T125" s="14"/>
      <c r="U125" s="35">
        <f t="shared" si="2"/>
        <v>26</v>
      </c>
      <c r="V125" s="38">
        <v>1.61</v>
      </c>
      <c r="W125" s="13">
        <f t="shared" si="3"/>
        <v>41.86</v>
      </c>
    </row>
    <row r="126" spans="1:23" x14ac:dyDescent="0.25">
      <c r="A126" s="47">
        <v>66</v>
      </c>
      <c r="B126" s="105" t="s">
        <v>245</v>
      </c>
      <c r="C126" s="106"/>
      <c r="D126" s="92" t="s">
        <v>75</v>
      </c>
      <c r="E126" s="84"/>
      <c r="F126" s="20">
        <v>10</v>
      </c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14"/>
      <c r="U126" s="35">
        <f t="shared" si="2"/>
        <v>10</v>
      </c>
      <c r="V126" s="38">
        <v>3.95</v>
      </c>
      <c r="W126" s="13">
        <f t="shared" si="3"/>
        <v>39.5</v>
      </c>
    </row>
    <row r="127" spans="1:23" x14ac:dyDescent="0.25">
      <c r="A127" s="47">
        <v>70</v>
      </c>
      <c r="B127" s="101" t="s">
        <v>246</v>
      </c>
      <c r="C127" s="102"/>
      <c r="D127" s="92" t="s">
        <v>75</v>
      </c>
      <c r="E127" s="84"/>
      <c r="F127" s="20">
        <v>9</v>
      </c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14"/>
      <c r="U127" s="35">
        <f t="shared" si="2"/>
        <v>9</v>
      </c>
      <c r="V127" s="38">
        <v>14</v>
      </c>
      <c r="W127" s="13">
        <f t="shared" si="3"/>
        <v>126</v>
      </c>
    </row>
    <row r="128" spans="1:23" x14ac:dyDescent="0.25">
      <c r="A128" s="47">
        <v>72</v>
      </c>
      <c r="B128" s="101" t="s">
        <v>156</v>
      </c>
      <c r="C128" s="102"/>
      <c r="D128" s="92" t="s">
        <v>137</v>
      </c>
      <c r="E128" s="84"/>
      <c r="F128" s="20">
        <v>3</v>
      </c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14"/>
      <c r="U128" s="35">
        <f t="shared" si="2"/>
        <v>3</v>
      </c>
      <c r="V128" s="38">
        <v>37.4</v>
      </c>
      <c r="W128" s="13">
        <f t="shared" si="3"/>
        <v>112.2</v>
      </c>
    </row>
    <row r="129" spans="1:23" x14ac:dyDescent="0.25">
      <c r="A129" s="47">
        <v>67</v>
      </c>
      <c r="B129" s="105" t="s">
        <v>254</v>
      </c>
      <c r="C129" s="106"/>
      <c r="D129" s="92" t="s">
        <v>75</v>
      </c>
      <c r="E129" s="84"/>
      <c r="F129" s="20"/>
      <c r="G129" s="20"/>
      <c r="H129" s="20"/>
      <c r="I129" s="20"/>
      <c r="J129" s="20"/>
      <c r="K129" s="20"/>
      <c r="L129" s="20"/>
      <c r="M129" s="20">
        <v>20</v>
      </c>
      <c r="N129" s="20"/>
      <c r="O129" s="20"/>
      <c r="P129" s="20"/>
      <c r="Q129" s="20"/>
      <c r="R129" s="20"/>
      <c r="S129" s="20"/>
      <c r="T129" s="14"/>
      <c r="U129" s="35">
        <f t="shared" si="2"/>
        <v>20</v>
      </c>
      <c r="V129" s="38">
        <v>1.61</v>
      </c>
      <c r="W129" s="13">
        <f t="shared" si="3"/>
        <v>32.200000000000003</v>
      </c>
    </row>
    <row r="130" spans="1:23" x14ac:dyDescent="0.25">
      <c r="A130" s="47">
        <v>69</v>
      </c>
      <c r="B130" s="101" t="s">
        <v>157</v>
      </c>
      <c r="C130" s="102"/>
      <c r="D130" s="92" t="s">
        <v>75</v>
      </c>
      <c r="E130" s="84"/>
      <c r="F130" s="20">
        <v>18</v>
      </c>
      <c r="G130" s="20"/>
      <c r="H130" s="20"/>
      <c r="I130" s="20"/>
      <c r="J130" s="20"/>
      <c r="K130" s="20"/>
      <c r="L130" s="20"/>
      <c r="M130" s="20"/>
      <c r="N130" s="20">
        <v>10</v>
      </c>
      <c r="O130" s="20"/>
      <c r="P130" s="20"/>
      <c r="Q130" s="20"/>
      <c r="R130" s="20"/>
      <c r="S130" s="20"/>
      <c r="T130" s="14"/>
      <c r="U130" s="35">
        <f t="shared" si="2"/>
        <v>28</v>
      </c>
      <c r="V130" s="38">
        <v>41.8</v>
      </c>
      <c r="W130" s="13">
        <f t="shared" si="3"/>
        <v>1170.4000000000001</v>
      </c>
    </row>
    <row r="131" spans="1:23" x14ac:dyDescent="0.25">
      <c r="A131" s="47">
        <v>70</v>
      </c>
      <c r="B131" s="101" t="s">
        <v>158</v>
      </c>
      <c r="C131" s="102"/>
      <c r="D131" s="92" t="s">
        <v>75</v>
      </c>
      <c r="E131" s="84"/>
      <c r="F131" s="20">
        <v>9</v>
      </c>
      <c r="G131" s="20"/>
      <c r="H131" s="20"/>
      <c r="I131" s="20"/>
      <c r="J131" s="20"/>
      <c r="K131" s="20"/>
      <c r="L131" s="20"/>
      <c r="M131" s="20"/>
      <c r="N131" s="20">
        <v>10</v>
      </c>
      <c r="O131" s="20"/>
      <c r="P131" s="20"/>
      <c r="Q131" s="20"/>
      <c r="R131" s="20"/>
      <c r="S131" s="20"/>
      <c r="T131" s="14"/>
      <c r="U131" s="35">
        <f t="shared" si="2"/>
        <v>19</v>
      </c>
      <c r="V131" s="38">
        <v>19.2</v>
      </c>
      <c r="W131" s="13">
        <f t="shared" si="3"/>
        <v>364.8</v>
      </c>
    </row>
    <row r="132" spans="1:23" x14ac:dyDescent="0.25">
      <c r="A132" s="47">
        <v>69</v>
      </c>
      <c r="B132" s="101" t="s">
        <v>159</v>
      </c>
      <c r="C132" s="102"/>
      <c r="D132" s="92" t="s">
        <v>75</v>
      </c>
      <c r="E132" s="84"/>
      <c r="F132" s="20">
        <v>16</v>
      </c>
      <c r="G132" s="20"/>
      <c r="H132" s="20"/>
      <c r="I132" s="20"/>
      <c r="J132" s="20"/>
      <c r="K132" s="20"/>
      <c r="L132" s="20"/>
      <c r="M132" s="20"/>
      <c r="N132" s="20">
        <v>5</v>
      </c>
      <c r="O132" s="20"/>
      <c r="P132" s="20"/>
      <c r="Q132" s="20"/>
      <c r="R132" s="20"/>
      <c r="S132" s="20">
        <v>40</v>
      </c>
      <c r="T132" s="14"/>
      <c r="U132" s="35">
        <f t="shared" si="2"/>
        <v>61</v>
      </c>
      <c r="V132" s="38">
        <v>42</v>
      </c>
      <c r="W132" s="13">
        <f t="shared" si="3"/>
        <v>2562</v>
      </c>
    </row>
    <row r="133" spans="1:23" x14ac:dyDescent="0.25">
      <c r="A133" s="47">
        <v>70</v>
      </c>
      <c r="B133" s="101" t="s">
        <v>160</v>
      </c>
      <c r="C133" s="102"/>
      <c r="D133" s="92" t="s">
        <v>75</v>
      </c>
      <c r="E133" s="84"/>
      <c r="F133" s="20">
        <v>13</v>
      </c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14"/>
      <c r="U133" s="35">
        <f t="shared" si="2"/>
        <v>13</v>
      </c>
      <c r="V133" s="38">
        <v>25</v>
      </c>
      <c r="W133" s="13">
        <f t="shared" si="3"/>
        <v>325</v>
      </c>
    </row>
    <row r="134" spans="1:23" x14ac:dyDescent="0.25">
      <c r="A134" s="47">
        <v>205</v>
      </c>
      <c r="B134" s="101" t="s">
        <v>161</v>
      </c>
      <c r="C134" s="102"/>
      <c r="D134" s="92" t="s">
        <v>75</v>
      </c>
      <c r="E134" s="84"/>
      <c r="F134" s="20">
        <v>12</v>
      </c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14"/>
      <c r="U134" s="35">
        <f t="shared" si="2"/>
        <v>12</v>
      </c>
      <c r="V134" s="38">
        <v>39.200000000000003</v>
      </c>
      <c r="W134" s="13">
        <f t="shared" si="3"/>
        <v>470.4</v>
      </c>
    </row>
    <row r="135" spans="1:23" x14ac:dyDescent="0.25">
      <c r="A135" s="47">
        <v>206</v>
      </c>
      <c r="B135" s="101" t="s">
        <v>204</v>
      </c>
      <c r="C135" s="102"/>
      <c r="D135" s="92" t="s">
        <v>75</v>
      </c>
      <c r="E135" s="84"/>
      <c r="F135" s="20">
        <v>6</v>
      </c>
      <c r="G135" s="20"/>
      <c r="H135" s="20">
        <v>3</v>
      </c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14"/>
      <c r="U135" s="35">
        <f t="shared" si="2"/>
        <v>9</v>
      </c>
      <c r="V135" s="38">
        <v>25.4</v>
      </c>
      <c r="W135" s="13">
        <f t="shared" si="3"/>
        <v>228.6</v>
      </c>
    </row>
    <row r="136" spans="1:23" x14ac:dyDescent="0.25">
      <c r="A136" s="47">
        <v>93</v>
      </c>
      <c r="B136" s="101" t="s">
        <v>162</v>
      </c>
      <c r="C136" s="102"/>
      <c r="D136" s="92" t="s">
        <v>75</v>
      </c>
      <c r="E136" s="84"/>
      <c r="F136" s="20">
        <v>1</v>
      </c>
      <c r="G136" s="20"/>
      <c r="H136" s="20">
        <v>3</v>
      </c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14"/>
      <c r="U136" s="35">
        <f t="shared" si="2"/>
        <v>4</v>
      </c>
      <c r="V136" s="38">
        <v>9.11</v>
      </c>
      <c r="W136" s="13">
        <f t="shared" si="3"/>
        <v>36.44</v>
      </c>
    </row>
    <row r="137" spans="1:23" x14ac:dyDescent="0.25">
      <c r="A137" s="47">
        <v>93</v>
      </c>
      <c r="B137" s="101" t="s">
        <v>205</v>
      </c>
      <c r="C137" s="102"/>
      <c r="D137" s="92" t="s">
        <v>75</v>
      </c>
      <c r="E137" s="84"/>
      <c r="F137" s="20">
        <v>1</v>
      </c>
      <c r="G137" s="20"/>
      <c r="H137" s="20">
        <v>3</v>
      </c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14"/>
      <c r="U137" s="35">
        <f t="shared" si="2"/>
        <v>4</v>
      </c>
      <c r="V137" s="38">
        <v>9.11</v>
      </c>
      <c r="W137" s="13">
        <f t="shared" si="3"/>
        <v>36.44</v>
      </c>
    </row>
    <row r="138" spans="1:23" x14ac:dyDescent="0.25">
      <c r="A138" s="47">
        <v>95</v>
      </c>
      <c r="B138" s="101" t="s">
        <v>163</v>
      </c>
      <c r="C138" s="102"/>
      <c r="D138" s="92" t="s">
        <v>75</v>
      </c>
      <c r="E138" s="84"/>
      <c r="F138" s="20">
        <v>4</v>
      </c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14"/>
      <c r="U138" s="35">
        <f t="shared" si="2"/>
        <v>4</v>
      </c>
      <c r="V138" s="38">
        <v>41.7</v>
      </c>
      <c r="W138" s="13">
        <f t="shared" si="3"/>
        <v>166.8</v>
      </c>
    </row>
    <row r="139" spans="1:23" x14ac:dyDescent="0.25">
      <c r="A139" s="47">
        <v>97</v>
      </c>
      <c r="B139" s="101" t="s">
        <v>164</v>
      </c>
      <c r="C139" s="102"/>
      <c r="D139" s="92" t="s">
        <v>75</v>
      </c>
      <c r="E139" s="84"/>
      <c r="F139" s="20">
        <v>2</v>
      </c>
      <c r="G139" s="20"/>
      <c r="H139" s="20">
        <v>2</v>
      </c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14"/>
      <c r="U139" s="35">
        <f t="shared" si="2"/>
        <v>4</v>
      </c>
      <c r="V139" s="38">
        <v>6.5</v>
      </c>
      <c r="W139" s="13">
        <f t="shared" si="3"/>
        <v>26</v>
      </c>
    </row>
    <row r="140" spans="1:23" x14ac:dyDescent="0.25">
      <c r="A140" s="47">
        <v>93</v>
      </c>
      <c r="B140" s="101" t="s">
        <v>165</v>
      </c>
      <c r="C140" s="102"/>
      <c r="D140" s="92" t="s">
        <v>75</v>
      </c>
      <c r="E140" s="84"/>
      <c r="F140" s="20">
        <v>7</v>
      </c>
      <c r="G140" s="20"/>
      <c r="H140" s="20"/>
      <c r="I140" s="20"/>
      <c r="J140" s="20"/>
      <c r="K140" s="20"/>
      <c r="L140" s="20"/>
      <c r="M140" s="20"/>
      <c r="N140" s="20">
        <v>4</v>
      </c>
      <c r="O140" s="20"/>
      <c r="P140" s="20"/>
      <c r="Q140" s="20"/>
      <c r="R140" s="20"/>
      <c r="S140" s="20"/>
      <c r="T140" s="14"/>
      <c r="U140" s="35">
        <f t="shared" si="2"/>
        <v>11</v>
      </c>
      <c r="V140" s="38">
        <v>35.5</v>
      </c>
      <c r="W140" s="13">
        <f t="shared" si="3"/>
        <v>390.5</v>
      </c>
    </row>
    <row r="141" spans="1:23" x14ac:dyDescent="0.25">
      <c r="A141" s="47">
        <v>95</v>
      </c>
      <c r="B141" s="101" t="s">
        <v>166</v>
      </c>
      <c r="C141" s="102"/>
      <c r="D141" s="92" t="s">
        <v>75</v>
      </c>
      <c r="E141" s="84"/>
      <c r="F141" s="20">
        <v>5</v>
      </c>
      <c r="G141" s="20"/>
      <c r="H141" s="20"/>
      <c r="I141" s="20"/>
      <c r="J141" s="20">
        <v>2</v>
      </c>
      <c r="K141" s="20"/>
      <c r="L141" s="20"/>
      <c r="M141" s="20"/>
      <c r="N141" s="20"/>
      <c r="O141" s="20"/>
      <c r="P141" s="20"/>
      <c r="Q141" s="20"/>
      <c r="R141" s="20"/>
      <c r="S141" s="20"/>
      <c r="T141" s="14"/>
      <c r="U141" s="35">
        <f t="shared" si="2"/>
        <v>7</v>
      </c>
      <c r="V141" s="38">
        <v>9.6999999999999993</v>
      </c>
      <c r="W141" s="13">
        <f t="shared" si="3"/>
        <v>67.900000000000006</v>
      </c>
    </row>
    <row r="142" spans="1:23" x14ac:dyDescent="0.25">
      <c r="A142" s="47">
        <v>94</v>
      </c>
      <c r="B142" s="107" t="s">
        <v>167</v>
      </c>
      <c r="C142" s="108"/>
      <c r="D142" s="92" t="s">
        <v>75</v>
      </c>
      <c r="E142" s="84"/>
      <c r="F142" s="20">
        <v>8</v>
      </c>
      <c r="G142" s="20"/>
      <c r="H142" s="20"/>
      <c r="I142" s="20"/>
      <c r="J142" s="20">
        <v>2</v>
      </c>
      <c r="K142" s="20"/>
      <c r="L142" s="20"/>
      <c r="M142" s="20"/>
      <c r="N142" s="20"/>
      <c r="O142" s="20"/>
      <c r="P142" s="20"/>
      <c r="Q142" s="20"/>
      <c r="R142" s="20"/>
      <c r="S142" s="20"/>
      <c r="T142" s="14"/>
      <c r="U142" s="35">
        <f t="shared" si="2"/>
        <v>10</v>
      </c>
      <c r="V142" s="38">
        <v>8.6999999999999993</v>
      </c>
      <c r="W142" s="13">
        <f t="shared" si="3"/>
        <v>87</v>
      </c>
    </row>
    <row r="143" spans="1:23" x14ac:dyDescent="0.25">
      <c r="A143" s="47">
        <v>94</v>
      </c>
      <c r="B143" s="107" t="s">
        <v>210</v>
      </c>
      <c r="C143" s="108"/>
      <c r="D143" s="92" t="s">
        <v>75</v>
      </c>
      <c r="E143" s="84"/>
      <c r="F143" s="20">
        <v>1</v>
      </c>
      <c r="G143" s="20"/>
      <c r="H143" s="20"/>
      <c r="I143" s="20"/>
      <c r="J143" s="20"/>
      <c r="K143" s="20"/>
      <c r="L143" s="20"/>
      <c r="M143" s="20"/>
      <c r="N143" s="20">
        <v>2</v>
      </c>
      <c r="O143" s="20"/>
      <c r="P143" s="20"/>
      <c r="Q143" s="20"/>
      <c r="R143" s="20"/>
      <c r="S143" s="20"/>
      <c r="T143" s="14"/>
      <c r="U143" s="35">
        <f t="shared" si="2"/>
        <v>3</v>
      </c>
      <c r="V143" s="38">
        <v>8.6999999999999993</v>
      </c>
      <c r="W143" s="13">
        <f t="shared" si="3"/>
        <v>26.1</v>
      </c>
    </row>
    <row r="144" spans="1:23" x14ac:dyDescent="0.25">
      <c r="A144" s="47">
        <v>94</v>
      </c>
      <c r="B144" s="107" t="s">
        <v>211</v>
      </c>
      <c r="C144" s="108"/>
      <c r="D144" s="92" t="s">
        <v>75</v>
      </c>
      <c r="E144" s="84"/>
      <c r="F144" s="20"/>
      <c r="G144" s="20"/>
      <c r="H144" s="20"/>
      <c r="I144" s="20"/>
      <c r="J144" s="20"/>
      <c r="K144" s="20"/>
      <c r="L144" s="20"/>
      <c r="M144" s="20"/>
      <c r="N144" s="20">
        <v>2</v>
      </c>
      <c r="O144" s="20"/>
      <c r="P144" s="20"/>
      <c r="Q144" s="20"/>
      <c r="R144" s="20"/>
      <c r="S144" s="20"/>
      <c r="T144" s="14"/>
      <c r="U144" s="35">
        <f t="shared" si="2"/>
        <v>2</v>
      </c>
      <c r="V144" s="38">
        <v>8.6999999999999993</v>
      </c>
      <c r="W144" s="13">
        <f t="shared" si="3"/>
        <v>17.399999999999999</v>
      </c>
    </row>
    <row r="145" spans="1:23" x14ac:dyDescent="0.25">
      <c r="A145" s="47">
        <v>94</v>
      </c>
      <c r="B145" s="107" t="s">
        <v>168</v>
      </c>
      <c r="C145" s="108"/>
      <c r="D145" s="92" t="s">
        <v>75</v>
      </c>
      <c r="E145" s="84"/>
      <c r="F145" s="20">
        <v>1</v>
      </c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14"/>
      <c r="U145" s="35">
        <f t="shared" si="2"/>
        <v>1</v>
      </c>
      <c r="V145" s="38">
        <v>8.6999999999999993</v>
      </c>
      <c r="W145" s="13">
        <f t="shared" si="3"/>
        <v>8.6999999999999993</v>
      </c>
    </row>
    <row r="146" spans="1:23" x14ac:dyDescent="0.25">
      <c r="A146" s="47">
        <v>96</v>
      </c>
      <c r="B146" s="107" t="s">
        <v>169</v>
      </c>
      <c r="C146" s="108"/>
      <c r="D146" s="92" t="s">
        <v>75</v>
      </c>
      <c r="E146" s="84"/>
      <c r="F146" s="20">
        <v>7</v>
      </c>
      <c r="G146" s="20"/>
      <c r="H146" s="20"/>
      <c r="I146" s="20"/>
      <c r="J146" s="20">
        <v>1</v>
      </c>
      <c r="K146" s="20"/>
      <c r="L146" s="20"/>
      <c r="M146" s="20"/>
      <c r="N146" s="20"/>
      <c r="O146" s="20"/>
      <c r="P146" s="20"/>
      <c r="Q146" s="20"/>
      <c r="R146" s="20"/>
      <c r="S146" s="20"/>
      <c r="T146" s="14"/>
      <c r="U146" s="35">
        <f t="shared" si="2"/>
        <v>8</v>
      </c>
      <c r="V146" s="38">
        <v>8.1</v>
      </c>
      <c r="W146" s="13">
        <f t="shared" si="3"/>
        <v>64.8</v>
      </c>
    </row>
    <row r="147" spans="1:23" x14ac:dyDescent="0.25">
      <c r="A147" s="47">
        <v>91</v>
      </c>
      <c r="B147" s="107" t="s">
        <v>247</v>
      </c>
      <c r="C147" s="108"/>
      <c r="D147" s="92" t="s">
        <v>75</v>
      </c>
      <c r="E147" s="84"/>
      <c r="F147" s="20">
        <v>1</v>
      </c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14"/>
      <c r="U147" s="35">
        <f t="shared" si="2"/>
        <v>1</v>
      </c>
      <c r="V147" s="38">
        <v>9.93</v>
      </c>
      <c r="W147" s="13">
        <f t="shared" si="3"/>
        <v>9.93</v>
      </c>
    </row>
    <row r="148" spans="1:23" x14ac:dyDescent="0.25">
      <c r="A148" s="47">
        <v>91</v>
      </c>
      <c r="B148" s="107" t="s">
        <v>170</v>
      </c>
      <c r="C148" s="108"/>
      <c r="D148" s="92" t="s">
        <v>137</v>
      </c>
      <c r="E148" s="84"/>
      <c r="F148" s="20">
        <v>1</v>
      </c>
      <c r="G148" s="20"/>
      <c r="H148" s="20"/>
      <c r="I148" s="20"/>
      <c r="J148" s="20"/>
      <c r="K148" s="20"/>
      <c r="L148" s="20"/>
      <c r="M148" s="20"/>
      <c r="N148" s="20">
        <v>1</v>
      </c>
      <c r="O148" s="20"/>
      <c r="P148" s="20"/>
      <c r="Q148" s="20"/>
      <c r="R148" s="20"/>
      <c r="S148" s="20"/>
      <c r="T148" s="14"/>
      <c r="U148" s="35">
        <f t="shared" si="2"/>
        <v>2</v>
      </c>
      <c r="V148" s="38">
        <v>39.6</v>
      </c>
      <c r="W148" s="13">
        <f t="shared" si="3"/>
        <v>79.2</v>
      </c>
    </row>
    <row r="149" spans="1:23" x14ac:dyDescent="0.25">
      <c r="A149" s="49">
        <v>89</v>
      </c>
      <c r="B149" s="107" t="s">
        <v>171</v>
      </c>
      <c r="C149" s="108"/>
      <c r="D149" s="92" t="s">
        <v>137</v>
      </c>
      <c r="E149" s="84"/>
      <c r="F149" s="22">
        <v>9</v>
      </c>
      <c r="G149" s="22"/>
      <c r="H149" s="22">
        <v>3</v>
      </c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>
        <v>20</v>
      </c>
      <c r="T149" s="15"/>
      <c r="U149" s="35">
        <f t="shared" si="2"/>
        <v>32</v>
      </c>
      <c r="V149" s="38">
        <v>18.100000000000001</v>
      </c>
      <c r="W149" s="13">
        <f t="shared" si="3"/>
        <v>579.20000000000005</v>
      </c>
    </row>
    <row r="150" spans="1:23" x14ac:dyDescent="0.25">
      <c r="A150" s="49">
        <v>89</v>
      </c>
      <c r="B150" s="107" t="s">
        <v>172</v>
      </c>
      <c r="C150" s="108"/>
      <c r="D150" s="92" t="s">
        <v>75</v>
      </c>
      <c r="E150" s="84"/>
      <c r="F150" s="22">
        <v>2</v>
      </c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15"/>
      <c r="U150" s="35">
        <f t="shared" si="2"/>
        <v>2</v>
      </c>
      <c r="V150" s="38">
        <v>3.6</v>
      </c>
      <c r="W150" s="13">
        <f t="shared" si="3"/>
        <v>7.2</v>
      </c>
    </row>
    <row r="151" spans="1:23" x14ac:dyDescent="0.25">
      <c r="A151" s="49">
        <v>89</v>
      </c>
      <c r="B151" s="107" t="s">
        <v>248</v>
      </c>
      <c r="C151" s="108"/>
      <c r="D151" s="92" t="s">
        <v>75</v>
      </c>
      <c r="E151" s="84"/>
      <c r="F151" s="22">
        <v>2</v>
      </c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15"/>
      <c r="U151" s="35">
        <f t="shared" si="2"/>
        <v>2</v>
      </c>
      <c r="V151" s="38">
        <v>3.6</v>
      </c>
      <c r="W151" s="13">
        <f t="shared" si="3"/>
        <v>7.2</v>
      </c>
    </row>
    <row r="152" spans="1:23" x14ac:dyDescent="0.25">
      <c r="A152" s="49">
        <v>89</v>
      </c>
      <c r="B152" s="101" t="s">
        <v>173</v>
      </c>
      <c r="C152" s="102"/>
      <c r="D152" s="92" t="s">
        <v>75</v>
      </c>
      <c r="E152" s="84"/>
      <c r="F152" s="20">
        <v>6</v>
      </c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14"/>
      <c r="U152" s="35">
        <f t="shared" si="2"/>
        <v>6</v>
      </c>
      <c r="V152" s="38">
        <v>3.6</v>
      </c>
      <c r="W152" s="13">
        <f t="shared" si="3"/>
        <v>21.6</v>
      </c>
    </row>
    <row r="153" spans="1:23" x14ac:dyDescent="0.25">
      <c r="A153" s="49">
        <v>89</v>
      </c>
      <c r="B153" s="105" t="s">
        <v>174</v>
      </c>
      <c r="C153" s="106"/>
      <c r="D153" s="92" t="s">
        <v>75</v>
      </c>
      <c r="E153" s="84"/>
      <c r="F153" s="20">
        <v>1</v>
      </c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14"/>
      <c r="U153" s="35">
        <f t="shared" si="2"/>
        <v>1</v>
      </c>
      <c r="V153" s="38">
        <v>3.6</v>
      </c>
      <c r="W153" s="13">
        <f t="shared" si="3"/>
        <v>3.6</v>
      </c>
    </row>
    <row r="154" spans="1:23" x14ac:dyDescent="0.25">
      <c r="A154" s="47">
        <v>186</v>
      </c>
      <c r="B154" s="101" t="s">
        <v>175</v>
      </c>
      <c r="C154" s="102"/>
      <c r="D154" s="92" t="s">
        <v>137</v>
      </c>
      <c r="E154" s="84"/>
      <c r="F154" s="20">
        <v>1</v>
      </c>
      <c r="G154" s="20"/>
      <c r="H154" s="20"/>
      <c r="I154" s="20"/>
      <c r="J154" s="20"/>
      <c r="K154" s="20"/>
      <c r="L154" s="20"/>
      <c r="M154" s="20"/>
      <c r="N154" s="20">
        <v>2</v>
      </c>
      <c r="O154" s="20"/>
      <c r="P154" s="20"/>
      <c r="Q154" s="20"/>
      <c r="R154" s="20"/>
      <c r="S154" s="20"/>
      <c r="T154" s="14"/>
      <c r="U154" s="35">
        <f t="shared" si="2"/>
        <v>3</v>
      </c>
      <c r="V154" s="38">
        <v>26.6</v>
      </c>
      <c r="W154" s="13">
        <f t="shared" si="3"/>
        <v>79.8</v>
      </c>
    </row>
    <row r="155" spans="1:23" x14ac:dyDescent="0.25">
      <c r="A155" s="47">
        <v>187</v>
      </c>
      <c r="B155" s="101" t="s">
        <v>176</v>
      </c>
      <c r="C155" s="102"/>
      <c r="D155" s="94" t="s">
        <v>75</v>
      </c>
      <c r="E155" s="86"/>
      <c r="F155" s="20"/>
      <c r="G155" s="20"/>
      <c r="H155" s="20">
        <v>1</v>
      </c>
      <c r="I155" s="20"/>
      <c r="J155" s="20">
        <v>1</v>
      </c>
      <c r="K155" s="20"/>
      <c r="L155" s="20"/>
      <c r="M155" s="20"/>
      <c r="N155" s="20"/>
      <c r="O155" s="20"/>
      <c r="P155" s="20"/>
      <c r="Q155" s="20"/>
      <c r="R155" s="20"/>
      <c r="S155" s="20"/>
      <c r="T155" s="14"/>
      <c r="U155" s="35">
        <f t="shared" ref="U155:U171" si="4">SUM(F155:T155)</f>
        <v>2</v>
      </c>
      <c r="V155" s="38">
        <v>66</v>
      </c>
      <c r="W155" s="13">
        <f t="shared" si="3"/>
        <v>132</v>
      </c>
    </row>
    <row r="156" spans="1:23" x14ac:dyDescent="0.25">
      <c r="A156" s="47">
        <v>188</v>
      </c>
      <c r="B156" s="101" t="s">
        <v>177</v>
      </c>
      <c r="C156" s="102"/>
      <c r="D156" s="94" t="s">
        <v>75</v>
      </c>
      <c r="E156" s="86"/>
      <c r="F156" s="20">
        <v>6</v>
      </c>
      <c r="G156" s="20"/>
      <c r="H156" s="20">
        <v>1</v>
      </c>
      <c r="I156" s="20"/>
      <c r="J156" s="20"/>
      <c r="K156" s="20"/>
      <c r="L156" s="20"/>
      <c r="M156" s="20"/>
      <c r="N156" s="20">
        <v>1</v>
      </c>
      <c r="O156" s="20"/>
      <c r="P156" s="20"/>
      <c r="Q156" s="20"/>
      <c r="R156" s="20"/>
      <c r="S156" s="20"/>
      <c r="T156" s="14"/>
      <c r="U156" s="35">
        <f t="shared" si="4"/>
        <v>8</v>
      </c>
      <c r="V156" s="38">
        <v>148</v>
      </c>
      <c r="W156" s="13">
        <f t="shared" si="3"/>
        <v>1184</v>
      </c>
    </row>
    <row r="157" spans="1:23" x14ac:dyDescent="0.25">
      <c r="A157" s="47">
        <v>189</v>
      </c>
      <c r="B157" s="101" t="s">
        <v>178</v>
      </c>
      <c r="C157" s="102"/>
      <c r="D157" s="94" t="s">
        <v>75</v>
      </c>
      <c r="E157" s="86"/>
      <c r="F157" s="20">
        <v>1</v>
      </c>
      <c r="G157" s="20"/>
      <c r="H157" s="20"/>
      <c r="I157" s="20"/>
      <c r="J157" s="20"/>
      <c r="K157" s="20"/>
      <c r="L157" s="20"/>
      <c r="M157" s="20"/>
      <c r="N157" s="20">
        <v>2</v>
      </c>
      <c r="O157" s="20"/>
      <c r="P157" s="20"/>
      <c r="Q157" s="20"/>
      <c r="R157" s="20"/>
      <c r="S157" s="20"/>
      <c r="T157" s="14"/>
      <c r="U157" s="35">
        <f t="shared" si="4"/>
        <v>3</v>
      </c>
      <c r="V157" s="39">
        <v>68</v>
      </c>
      <c r="W157" s="13">
        <f t="shared" si="3"/>
        <v>204</v>
      </c>
    </row>
    <row r="158" spans="1:23" x14ac:dyDescent="0.25">
      <c r="A158" s="47">
        <v>62</v>
      </c>
      <c r="B158" s="101" t="s">
        <v>179</v>
      </c>
      <c r="C158" s="102"/>
      <c r="D158" s="26" t="s">
        <v>75</v>
      </c>
      <c r="E158" s="84"/>
      <c r="F158" s="20">
        <v>7</v>
      </c>
      <c r="G158" s="20"/>
      <c r="H158" s="20">
        <v>4</v>
      </c>
      <c r="I158" s="20">
        <v>2</v>
      </c>
      <c r="J158" s="20">
        <v>3</v>
      </c>
      <c r="K158" s="20"/>
      <c r="L158" s="20"/>
      <c r="M158" s="20"/>
      <c r="N158" s="20"/>
      <c r="O158" s="20"/>
      <c r="P158" s="20"/>
      <c r="Q158" s="20"/>
      <c r="R158" s="20"/>
      <c r="S158" s="20"/>
      <c r="T158" s="14"/>
      <c r="U158" s="35">
        <f t="shared" si="4"/>
        <v>16</v>
      </c>
      <c r="V158" s="38">
        <v>70</v>
      </c>
      <c r="W158" s="13">
        <f t="shared" si="3"/>
        <v>1120</v>
      </c>
    </row>
    <row r="159" spans="1:23" x14ac:dyDescent="0.25">
      <c r="A159" s="47">
        <v>63</v>
      </c>
      <c r="B159" s="101" t="s">
        <v>180</v>
      </c>
      <c r="C159" s="102"/>
      <c r="D159" s="26" t="s">
        <v>75</v>
      </c>
      <c r="E159" s="84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>
        <v>2</v>
      </c>
      <c r="T159" s="14"/>
      <c r="U159" s="35">
        <f t="shared" si="4"/>
        <v>2</v>
      </c>
      <c r="V159" s="38">
        <v>13.65</v>
      </c>
      <c r="W159" s="13">
        <f t="shared" si="3"/>
        <v>27.3</v>
      </c>
    </row>
    <row r="160" spans="1:23" x14ac:dyDescent="0.25">
      <c r="A160" s="47">
        <v>155</v>
      </c>
      <c r="B160" s="101" t="s">
        <v>181</v>
      </c>
      <c r="C160" s="102"/>
      <c r="D160" s="26" t="s">
        <v>75</v>
      </c>
      <c r="E160" s="84"/>
      <c r="F160" s="20">
        <v>4</v>
      </c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14"/>
      <c r="U160" s="35">
        <f t="shared" si="4"/>
        <v>4</v>
      </c>
      <c r="V160" s="38">
        <v>17</v>
      </c>
      <c r="W160" s="13">
        <f t="shared" si="3"/>
        <v>68</v>
      </c>
    </row>
    <row r="161" spans="1:23" x14ac:dyDescent="0.25">
      <c r="A161" s="47">
        <v>55</v>
      </c>
      <c r="B161" s="101" t="s">
        <v>249</v>
      </c>
      <c r="C161" s="102"/>
      <c r="D161" s="26" t="s">
        <v>75</v>
      </c>
      <c r="E161" s="84"/>
      <c r="F161" s="20">
        <v>1</v>
      </c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14"/>
      <c r="U161" s="35">
        <f t="shared" si="4"/>
        <v>1</v>
      </c>
      <c r="V161" s="38">
        <v>765</v>
      </c>
      <c r="W161" s="13">
        <f t="shared" si="3"/>
        <v>765</v>
      </c>
    </row>
    <row r="162" spans="1:23" x14ac:dyDescent="0.25">
      <c r="A162" s="47">
        <v>25</v>
      </c>
      <c r="B162" s="101" t="s">
        <v>182</v>
      </c>
      <c r="C162" s="102"/>
      <c r="D162" s="26" t="s">
        <v>75</v>
      </c>
      <c r="E162" s="87"/>
      <c r="F162" s="20">
        <v>3</v>
      </c>
      <c r="G162" s="20"/>
      <c r="H162" s="20"/>
      <c r="I162" s="20"/>
      <c r="J162" s="20"/>
      <c r="K162" s="20"/>
      <c r="L162" s="20"/>
      <c r="M162" s="20"/>
      <c r="N162" s="20"/>
      <c r="O162" s="20"/>
      <c r="P162" s="20">
        <v>6</v>
      </c>
      <c r="Q162" s="20"/>
      <c r="R162" s="20"/>
      <c r="S162" s="20"/>
      <c r="T162" s="14"/>
      <c r="U162" s="35">
        <f t="shared" si="4"/>
        <v>9</v>
      </c>
      <c r="V162" s="38">
        <v>38</v>
      </c>
      <c r="W162" s="13">
        <f t="shared" ref="W162:W171" si="5">ROUND(U162*V162,2)</f>
        <v>342</v>
      </c>
    </row>
    <row r="163" spans="1:23" x14ac:dyDescent="0.25">
      <c r="A163" s="47">
        <v>190</v>
      </c>
      <c r="B163" s="101" t="s">
        <v>183</v>
      </c>
      <c r="C163" s="102"/>
      <c r="D163" s="26" t="s">
        <v>75</v>
      </c>
      <c r="E163" s="87"/>
      <c r="F163" s="20">
        <v>3</v>
      </c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14"/>
      <c r="U163" s="35">
        <f t="shared" si="4"/>
        <v>3</v>
      </c>
      <c r="V163" s="38">
        <v>37</v>
      </c>
      <c r="W163" s="13">
        <f t="shared" si="5"/>
        <v>111</v>
      </c>
    </row>
    <row r="164" spans="1:23" x14ac:dyDescent="0.25">
      <c r="A164" s="47">
        <v>21</v>
      </c>
      <c r="B164" s="101" t="s">
        <v>184</v>
      </c>
      <c r="C164" s="102"/>
      <c r="D164" s="26" t="s">
        <v>75</v>
      </c>
      <c r="E164" s="87"/>
      <c r="F164" s="20">
        <v>6</v>
      </c>
      <c r="G164" s="20"/>
      <c r="H164" s="20"/>
      <c r="I164" s="20"/>
      <c r="J164" s="20"/>
      <c r="K164" s="20"/>
      <c r="L164" s="20"/>
      <c r="M164" s="20"/>
      <c r="N164" s="20"/>
      <c r="O164" s="20"/>
      <c r="P164" s="20">
        <v>1</v>
      </c>
      <c r="Q164" s="20"/>
      <c r="R164" s="20"/>
      <c r="S164" s="20">
        <v>1</v>
      </c>
      <c r="T164" s="14"/>
      <c r="U164" s="35">
        <f t="shared" si="4"/>
        <v>8</v>
      </c>
      <c r="V164" s="39">
        <v>21.6</v>
      </c>
      <c r="W164" s="13">
        <f t="shared" si="5"/>
        <v>172.8</v>
      </c>
    </row>
    <row r="165" spans="1:23" x14ac:dyDescent="0.25">
      <c r="A165" s="47">
        <v>22</v>
      </c>
      <c r="B165" s="101" t="s">
        <v>185</v>
      </c>
      <c r="C165" s="102"/>
      <c r="D165" s="26" t="s">
        <v>75</v>
      </c>
      <c r="E165" s="87"/>
      <c r="F165" s="20">
        <v>4</v>
      </c>
      <c r="G165" s="20"/>
      <c r="H165" s="20"/>
      <c r="I165" s="20"/>
      <c r="J165" s="20"/>
      <c r="K165" s="20"/>
      <c r="L165" s="20"/>
      <c r="M165" s="20"/>
      <c r="N165" s="20"/>
      <c r="O165" s="20"/>
      <c r="P165" s="20">
        <v>1</v>
      </c>
      <c r="Q165" s="20"/>
      <c r="R165" s="20"/>
      <c r="S165" s="20">
        <v>1</v>
      </c>
      <c r="T165" s="14"/>
      <c r="U165" s="35">
        <f t="shared" si="4"/>
        <v>6</v>
      </c>
      <c r="V165" s="38">
        <v>19.100000000000001</v>
      </c>
      <c r="W165" s="13">
        <f t="shared" si="5"/>
        <v>114.6</v>
      </c>
    </row>
    <row r="166" spans="1:23" x14ac:dyDescent="0.25">
      <c r="A166" s="47">
        <v>23</v>
      </c>
      <c r="B166" s="101" t="s">
        <v>209</v>
      </c>
      <c r="C166" s="102"/>
      <c r="D166" s="26" t="s">
        <v>75</v>
      </c>
      <c r="E166" s="87"/>
      <c r="F166" s="20">
        <v>3</v>
      </c>
      <c r="G166" s="20"/>
      <c r="H166" s="20"/>
      <c r="I166" s="20"/>
      <c r="J166" s="20"/>
      <c r="K166" s="20"/>
      <c r="L166" s="20"/>
      <c r="M166" s="20"/>
      <c r="N166" s="20"/>
      <c r="O166" s="20"/>
      <c r="P166" s="20">
        <v>1</v>
      </c>
      <c r="Q166" s="20"/>
      <c r="R166" s="20"/>
      <c r="S166" s="20">
        <v>1</v>
      </c>
      <c r="T166" s="14"/>
      <c r="U166" s="35">
        <f t="shared" si="4"/>
        <v>5</v>
      </c>
      <c r="V166" s="38">
        <v>30</v>
      </c>
      <c r="W166" s="13">
        <f t="shared" si="5"/>
        <v>150</v>
      </c>
    </row>
    <row r="167" spans="1:23" x14ac:dyDescent="0.25">
      <c r="A167" s="47">
        <v>124</v>
      </c>
      <c r="B167" s="101" t="s">
        <v>186</v>
      </c>
      <c r="C167" s="102"/>
      <c r="D167" s="26" t="s">
        <v>75</v>
      </c>
      <c r="E167" s="87"/>
      <c r="F167" s="20">
        <v>4</v>
      </c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14"/>
      <c r="U167" s="35">
        <f t="shared" si="4"/>
        <v>4</v>
      </c>
      <c r="V167" s="38">
        <v>49</v>
      </c>
      <c r="W167" s="13">
        <f t="shared" si="5"/>
        <v>196</v>
      </c>
    </row>
    <row r="168" spans="1:23" x14ac:dyDescent="0.25">
      <c r="A168" s="47">
        <v>191</v>
      </c>
      <c r="B168" s="101" t="s">
        <v>187</v>
      </c>
      <c r="C168" s="102"/>
      <c r="D168" s="26" t="s">
        <v>75</v>
      </c>
      <c r="E168" s="87"/>
      <c r="F168" s="20">
        <v>1</v>
      </c>
      <c r="G168" s="20"/>
      <c r="H168" s="20">
        <v>1</v>
      </c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>
        <v>1</v>
      </c>
      <c r="T168" s="14"/>
      <c r="U168" s="35">
        <f t="shared" si="4"/>
        <v>3</v>
      </c>
      <c r="V168" s="38">
        <v>128</v>
      </c>
      <c r="W168" s="13">
        <f t="shared" si="5"/>
        <v>384</v>
      </c>
    </row>
    <row r="169" spans="1:23" x14ac:dyDescent="0.25">
      <c r="A169" s="47">
        <v>193</v>
      </c>
      <c r="B169" s="101" t="s">
        <v>188</v>
      </c>
      <c r="C169" s="102"/>
      <c r="D169" s="25" t="s">
        <v>86</v>
      </c>
      <c r="E169" s="64"/>
      <c r="F169" s="20">
        <v>12</v>
      </c>
      <c r="G169" s="20">
        <v>1</v>
      </c>
      <c r="H169" s="20">
        <v>1</v>
      </c>
      <c r="I169" s="20">
        <v>1</v>
      </c>
      <c r="J169" s="20"/>
      <c r="K169" s="20"/>
      <c r="L169" s="20"/>
      <c r="M169" s="20"/>
      <c r="N169" s="20">
        <v>2</v>
      </c>
      <c r="O169" s="20"/>
      <c r="P169" s="20"/>
      <c r="Q169" s="20"/>
      <c r="R169" s="20"/>
      <c r="S169" s="20"/>
      <c r="T169" s="14"/>
      <c r="U169" s="35">
        <f t="shared" si="4"/>
        <v>17</v>
      </c>
      <c r="V169" s="38">
        <v>13.9</v>
      </c>
      <c r="W169" s="13">
        <f t="shared" si="5"/>
        <v>236.3</v>
      </c>
    </row>
    <row r="170" spans="1:23" x14ac:dyDescent="0.25">
      <c r="A170" s="47">
        <v>194</v>
      </c>
      <c r="B170" s="101" t="s">
        <v>189</v>
      </c>
      <c r="C170" s="102"/>
      <c r="D170" s="25" t="s">
        <v>86</v>
      </c>
      <c r="E170" s="64"/>
      <c r="F170" s="20">
        <v>10</v>
      </c>
      <c r="G170" s="20">
        <v>1</v>
      </c>
      <c r="H170" s="20">
        <v>1</v>
      </c>
      <c r="I170" s="20">
        <v>1</v>
      </c>
      <c r="J170" s="20"/>
      <c r="K170" s="20"/>
      <c r="L170" s="20"/>
      <c r="M170" s="20"/>
      <c r="N170" s="20">
        <v>1</v>
      </c>
      <c r="O170" s="20"/>
      <c r="P170" s="20"/>
      <c r="Q170" s="20"/>
      <c r="R170" s="20"/>
      <c r="S170" s="20"/>
      <c r="T170" s="14"/>
      <c r="U170" s="35">
        <f t="shared" si="4"/>
        <v>14</v>
      </c>
      <c r="V170" s="38">
        <v>13.9</v>
      </c>
      <c r="W170" s="13">
        <f t="shared" si="5"/>
        <v>194.6</v>
      </c>
    </row>
    <row r="171" spans="1:23" x14ac:dyDescent="0.25">
      <c r="A171" s="47">
        <v>20</v>
      </c>
      <c r="B171" s="101" t="s">
        <v>190</v>
      </c>
      <c r="C171" s="102"/>
      <c r="D171" s="26" t="s">
        <v>127</v>
      </c>
      <c r="E171" s="87"/>
      <c r="F171" s="20">
        <v>1</v>
      </c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14"/>
      <c r="U171" s="35">
        <f t="shared" si="4"/>
        <v>1</v>
      </c>
      <c r="V171" s="38">
        <v>23.65</v>
      </c>
      <c r="W171" s="13">
        <f t="shared" si="5"/>
        <v>23.65</v>
      </c>
    </row>
    <row r="172" spans="1:23" x14ac:dyDescent="0.25">
      <c r="A172" s="28"/>
      <c r="B172" s="128" t="s">
        <v>191</v>
      </c>
      <c r="C172" s="129"/>
      <c r="D172" s="27"/>
      <c r="E172" s="67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16"/>
      <c r="U172" s="36"/>
      <c r="V172" s="17"/>
      <c r="W172" s="45"/>
    </row>
    <row r="173" spans="1:23" x14ac:dyDescent="0.25">
      <c r="A173" s="47">
        <v>139</v>
      </c>
      <c r="B173" s="101" t="s">
        <v>192</v>
      </c>
      <c r="C173" s="102"/>
      <c r="D173" s="92" t="s">
        <v>75</v>
      </c>
      <c r="E173" s="84"/>
      <c r="F173" s="20"/>
      <c r="G173" s="20"/>
      <c r="H173" s="20"/>
      <c r="I173" s="20"/>
      <c r="J173" s="20">
        <v>5</v>
      </c>
      <c r="K173" s="20"/>
      <c r="L173" s="20"/>
      <c r="M173" s="20">
        <v>5</v>
      </c>
      <c r="N173" s="20"/>
      <c r="O173" s="20"/>
      <c r="P173" s="20"/>
      <c r="Q173" s="20">
        <v>45</v>
      </c>
      <c r="R173" s="20"/>
      <c r="S173" s="20">
        <v>40</v>
      </c>
      <c r="T173" s="14"/>
      <c r="U173" s="35">
        <f t="shared" ref="U173:U186" si="6">SUM(F173:T173)</f>
        <v>95</v>
      </c>
      <c r="V173" s="38">
        <v>22.45</v>
      </c>
      <c r="W173" s="13">
        <f t="shared" ref="W173:W192" si="7">ROUND(U173*V173,2)</f>
        <v>2132.75</v>
      </c>
    </row>
    <row r="174" spans="1:23" x14ac:dyDescent="0.25">
      <c r="A174" s="47">
        <v>139</v>
      </c>
      <c r="B174" s="101" t="s">
        <v>193</v>
      </c>
      <c r="C174" s="102"/>
      <c r="D174" s="92" t="s">
        <v>75</v>
      </c>
      <c r="E174" s="84"/>
      <c r="F174" s="20"/>
      <c r="G174" s="20"/>
      <c r="H174" s="20">
        <v>5</v>
      </c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>
        <v>40</v>
      </c>
      <c r="T174" s="14"/>
      <c r="U174" s="35">
        <f t="shared" si="6"/>
        <v>45</v>
      </c>
      <c r="V174" s="38">
        <v>16.3</v>
      </c>
      <c r="W174" s="13">
        <f t="shared" si="7"/>
        <v>733.5</v>
      </c>
    </row>
    <row r="175" spans="1:23" x14ac:dyDescent="0.25">
      <c r="A175" s="47">
        <v>142</v>
      </c>
      <c r="B175" s="101" t="s">
        <v>242</v>
      </c>
      <c r="C175" s="102"/>
      <c r="D175" s="92" t="s">
        <v>75</v>
      </c>
      <c r="E175" s="84"/>
      <c r="F175" s="20">
        <v>2</v>
      </c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14"/>
      <c r="U175" s="35">
        <f t="shared" si="6"/>
        <v>2</v>
      </c>
      <c r="V175" s="38">
        <v>11</v>
      </c>
      <c r="W175" s="13">
        <f t="shared" si="7"/>
        <v>22</v>
      </c>
    </row>
    <row r="176" spans="1:23" x14ac:dyDescent="0.25">
      <c r="A176" s="47">
        <v>142</v>
      </c>
      <c r="B176" s="101" t="s">
        <v>243</v>
      </c>
      <c r="C176" s="102"/>
      <c r="D176" s="92" t="s">
        <v>75</v>
      </c>
      <c r="E176" s="84"/>
      <c r="F176" s="20">
        <v>2</v>
      </c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14"/>
      <c r="U176" s="35">
        <f t="shared" si="6"/>
        <v>2</v>
      </c>
      <c r="V176" s="38">
        <v>11</v>
      </c>
      <c r="W176" s="13">
        <f t="shared" si="7"/>
        <v>22</v>
      </c>
    </row>
    <row r="177" spans="1:25" x14ac:dyDescent="0.25">
      <c r="A177" s="47">
        <v>139</v>
      </c>
      <c r="B177" s="101" t="s">
        <v>192</v>
      </c>
      <c r="C177" s="102"/>
      <c r="D177" s="92" t="s">
        <v>75</v>
      </c>
      <c r="E177" s="84"/>
      <c r="F177" s="20">
        <v>3</v>
      </c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14"/>
      <c r="U177" s="35">
        <f t="shared" si="6"/>
        <v>3</v>
      </c>
      <c r="V177" s="38">
        <v>22.45</v>
      </c>
      <c r="W177" s="13">
        <f t="shared" si="7"/>
        <v>67.349999999999994</v>
      </c>
    </row>
    <row r="178" spans="1:25" x14ac:dyDescent="0.25">
      <c r="A178" s="47">
        <v>139</v>
      </c>
      <c r="B178" s="101" t="s">
        <v>244</v>
      </c>
      <c r="C178" s="102"/>
      <c r="D178" s="92" t="s">
        <v>75</v>
      </c>
      <c r="E178" s="84"/>
      <c r="F178" s="20">
        <v>1</v>
      </c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14"/>
      <c r="U178" s="35">
        <f t="shared" si="6"/>
        <v>1</v>
      </c>
      <c r="V178" s="38">
        <v>22.45</v>
      </c>
      <c r="W178" s="13">
        <f t="shared" si="7"/>
        <v>22.45</v>
      </c>
    </row>
    <row r="179" spans="1:25" x14ac:dyDescent="0.25">
      <c r="A179" s="47">
        <v>139</v>
      </c>
      <c r="B179" s="101" t="s">
        <v>193</v>
      </c>
      <c r="C179" s="102"/>
      <c r="D179" s="92" t="s">
        <v>75</v>
      </c>
      <c r="E179" s="84"/>
      <c r="F179" s="20">
        <v>9</v>
      </c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14"/>
      <c r="U179" s="35">
        <f t="shared" si="6"/>
        <v>9</v>
      </c>
      <c r="V179" s="38">
        <v>16.3</v>
      </c>
      <c r="W179" s="13">
        <f t="shared" si="7"/>
        <v>146.69999999999999</v>
      </c>
    </row>
    <row r="180" spans="1:25" x14ac:dyDescent="0.25">
      <c r="A180" s="47">
        <v>152</v>
      </c>
      <c r="B180" s="101" t="s">
        <v>194</v>
      </c>
      <c r="C180" s="102"/>
      <c r="D180" s="92" t="s">
        <v>75</v>
      </c>
      <c r="E180" s="84"/>
      <c r="F180" s="20">
        <v>21</v>
      </c>
      <c r="G180" s="20"/>
      <c r="H180" s="20"/>
      <c r="I180" s="20"/>
      <c r="J180" s="20"/>
      <c r="K180" s="20"/>
      <c r="L180" s="20"/>
      <c r="M180" s="20"/>
      <c r="N180" s="20">
        <v>12</v>
      </c>
      <c r="O180" s="20"/>
      <c r="P180" s="20"/>
      <c r="Q180" s="20"/>
      <c r="R180" s="20"/>
      <c r="S180" s="20"/>
      <c r="T180" s="14"/>
      <c r="U180" s="35">
        <f t="shared" si="6"/>
        <v>33</v>
      </c>
      <c r="V180" s="38">
        <v>8.1999999999999993</v>
      </c>
      <c r="W180" s="13">
        <f t="shared" si="7"/>
        <v>270.60000000000002</v>
      </c>
    </row>
    <row r="181" spans="1:25" x14ac:dyDescent="0.25">
      <c r="A181" s="47">
        <v>152</v>
      </c>
      <c r="B181" s="101" t="s">
        <v>195</v>
      </c>
      <c r="C181" s="102"/>
      <c r="D181" s="92" t="s">
        <v>75</v>
      </c>
      <c r="E181" s="84"/>
      <c r="F181" s="20">
        <v>15</v>
      </c>
      <c r="G181" s="20"/>
      <c r="H181" s="20"/>
      <c r="I181" s="20"/>
      <c r="J181" s="20"/>
      <c r="K181" s="20"/>
      <c r="L181" s="20"/>
      <c r="M181" s="20"/>
      <c r="N181" s="20"/>
      <c r="O181" s="20"/>
      <c r="P181" s="20">
        <v>3</v>
      </c>
      <c r="Q181" s="20"/>
      <c r="R181" s="20"/>
      <c r="S181" s="20"/>
      <c r="T181" s="14"/>
      <c r="U181" s="35">
        <f t="shared" si="6"/>
        <v>18</v>
      </c>
      <c r="V181" s="38">
        <v>8.1999999999999993</v>
      </c>
      <c r="W181" s="13">
        <f t="shared" si="7"/>
        <v>147.6</v>
      </c>
    </row>
    <row r="182" spans="1:25" x14ac:dyDescent="0.25">
      <c r="A182" s="47">
        <v>152</v>
      </c>
      <c r="B182" s="101" t="s">
        <v>196</v>
      </c>
      <c r="C182" s="102"/>
      <c r="D182" s="92" t="s">
        <v>75</v>
      </c>
      <c r="E182" s="84"/>
      <c r="F182" s="20">
        <v>15</v>
      </c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14"/>
      <c r="U182" s="35">
        <f t="shared" si="6"/>
        <v>15</v>
      </c>
      <c r="V182" s="38">
        <v>8.1999999999999993</v>
      </c>
      <c r="W182" s="13">
        <f t="shared" si="7"/>
        <v>123</v>
      </c>
    </row>
    <row r="183" spans="1:25" x14ac:dyDescent="0.25">
      <c r="A183" s="47">
        <v>170</v>
      </c>
      <c r="B183" s="101" t="s">
        <v>197</v>
      </c>
      <c r="C183" s="102"/>
      <c r="D183" s="92" t="s">
        <v>75</v>
      </c>
      <c r="E183" s="84"/>
      <c r="F183" s="20">
        <v>2</v>
      </c>
      <c r="G183" s="20"/>
      <c r="H183" s="20"/>
      <c r="I183" s="20"/>
      <c r="J183" s="20"/>
      <c r="K183" s="20"/>
      <c r="L183" s="20"/>
      <c r="M183" s="20"/>
      <c r="N183" s="20">
        <v>22</v>
      </c>
      <c r="O183" s="20"/>
      <c r="P183" s="20"/>
      <c r="Q183" s="20"/>
      <c r="R183" s="20"/>
      <c r="S183" s="20"/>
      <c r="T183" s="14"/>
      <c r="U183" s="35">
        <f t="shared" si="6"/>
        <v>24</v>
      </c>
      <c r="V183" s="38">
        <v>13</v>
      </c>
      <c r="W183" s="13">
        <f t="shared" si="7"/>
        <v>312</v>
      </c>
    </row>
    <row r="184" spans="1:25" x14ac:dyDescent="0.25">
      <c r="A184" s="47">
        <v>11</v>
      </c>
      <c r="B184" s="101" t="s">
        <v>218</v>
      </c>
      <c r="C184" s="102"/>
      <c r="D184" s="92" t="s">
        <v>86</v>
      </c>
      <c r="E184" s="84" t="s">
        <v>212</v>
      </c>
      <c r="F184" s="20"/>
      <c r="G184" s="20"/>
      <c r="H184" s="20"/>
      <c r="I184" s="20"/>
      <c r="J184" s="20"/>
      <c r="K184" s="20"/>
      <c r="L184" s="20"/>
      <c r="M184" s="20"/>
      <c r="N184" s="20">
        <v>2</v>
      </c>
      <c r="O184" s="20"/>
      <c r="P184" s="20"/>
      <c r="Q184" s="20"/>
      <c r="R184" s="20"/>
      <c r="S184" s="20"/>
      <c r="T184" s="14"/>
      <c r="U184" s="35">
        <f t="shared" si="6"/>
        <v>2</v>
      </c>
      <c r="V184" s="38">
        <v>112</v>
      </c>
      <c r="W184" s="13">
        <f t="shared" si="7"/>
        <v>224</v>
      </c>
    </row>
    <row r="185" spans="1:25" x14ac:dyDescent="0.25">
      <c r="A185" s="47">
        <v>53</v>
      </c>
      <c r="B185" s="101" t="s">
        <v>213</v>
      </c>
      <c r="C185" s="102"/>
      <c r="D185" s="92" t="s">
        <v>86</v>
      </c>
      <c r="E185" s="84" t="s">
        <v>214</v>
      </c>
      <c r="F185" s="20"/>
      <c r="G185" s="20"/>
      <c r="H185" s="20"/>
      <c r="I185" s="20"/>
      <c r="J185" s="20"/>
      <c r="K185" s="20"/>
      <c r="L185" s="20"/>
      <c r="M185" s="20"/>
      <c r="N185" s="20">
        <v>1</v>
      </c>
      <c r="O185" s="20"/>
      <c r="P185" s="20"/>
      <c r="Q185" s="20"/>
      <c r="R185" s="20"/>
      <c r="S185" s="20"/>
      <c r="T185" s="14"/>
      <c r="U185" s="35">
        <f t="shared" si="6"/>
        <v>1</v>
      </c>
      <c r="V185" s="38">
        <v>63.4</v>
      </c>
      <c r="W185" s="13">
        <f t="shared" si="7"/>
        <v>63.4</v>
      </c>
    </row>
    <row r="186" spans="1:25" x14ac:dyDescent="0.25">
      <c r="A186" s="47">
        <v>8</v>
      </c>
      <c r="B186" s="101" t="s">
        <v>198</v>
      </c>
      <c r="C186" s="102"/>
      <c r="D186" s="26" t="s">
        <v>86</v>
      </c>
      <c r="E186" s="87" t="s">
        <v>87</v>
      </c>
      <c r="F186" s="20">
        <v>2</v>
      </c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14"/>
      <c r="U186" s="35">
        <f t="shared" si="6"/>
        <v>2</v>
      </c>
      <c r="V186" s="38">
        <v>31</v>
      </c>
      <c r="W186" s="13">
        <f t="shared" si="7"/>
        <v>62</v>
      </c>
    </row>
    <row r="187" spans="1:25" x14ac:dyDescent="0.25">
      <c r="A187" s="28"/>
      <c r="B187" s="128" t="s">
        <v>199</v>
      </c>
      <c r="C187" s="129"/>
      <c r="D187" s="27"/>
      <c r="E187" s="67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16"/>
      <c r="U187" s="36"/>
      <c r="V187" s="17"/>
      <c r="W187" s="45"/>
    </row>
    <row r="188" spans="1:25" x14ac:dyDescent="0.25">
      <c r="A188" s="47">
        <v>198</v>
      </c>
      <c r="B188" s="101" t="s">
        <v>201</v>
      </c>
      <c r="C188" s="102"/>
      <c r="D188" s="95" t="s">
        <v>200</v>
      </c>
      <c r="E188" s="88"/>
      <c r="F188" s="20">
        <v>1</v>
      </c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14"/>
      <c r="U188" s="35">
        <f t="shared" ref="U188:U192" si="8">SUM(F188:T188)</f>
        <v>1</v>
      </c>
      <c r="V188" s="38">
        <v>21</v>
      </c>
      <c r="W188" s="13">
        <f t="shared" si="7"/>
        <v>21</v>
      </c>
    </row>
    <row r="189" spans="1:25" x14ac:dyDescent="0.25">
      <c r="A189" s="47">
        <v>196</v>
      </c>
      <c r="B189" s="101" t="s">
        <v>206</v>
      </c>
      <c r="C189" s="102"/>
      <c r="D189" s="95" t="s">
        <v>200</v>
      </c>
      <c r="E189" s="88"/>
      <c r="F189" s="20"/>
      <c r="G189" s="20"/>
      <c r="H189" s="20">
        <v>2</v>
      </c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14"/>
      <c r="U189" s="35">
        <f t="shared" si="8"/>
        <v>2</v>
      </c>
      <c r="V189" s="38">
        <v>15</v>
      </c>
      <c r="W189" s="13">
        <f t="shared" si="7"/>
        <v>30</v>
      </c>
    </row>
    <row r="190" spans="1:25" x14ac:dyDescent="0.25">
      <c r="A190" s="47">
        <v>197</v>
      </c>
      <c r="B190" s="101" t="s">
        <v>207</v>
      </c>
      <c r="C190" s="102"/>
      <c r="D190" s="95" t="s">
        <v>200</v>
      </c>
      <c r="E190" s="88"/>
      <c r="F190" s="20">
        <v>3</v>
      </c>
      <c r="G190" s="20"/>
      <c r="H190" s="20">
        <v>2</v>
      </c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14"/>
      <c r="U190" s="35">
        <f t="shared" si="8"/>
        <v>5</v>
      </c>
      <c r="V190" s="38">
        <v>10.5</v>
      </c>
      <c r="W190" s="13">
        <f t="shared" si="7"/>
        <v>52.5</v>
      </c>
    </row>
    <row r="191" spans="1:25" ht="15.75" thickBot="1" x14ac:dyDescent="0.3">
      <c r="A191" s="73">
        <v>199</v>
      </c>
      <c r="B191" s="101" t="s">
        <v>241</v>
      </c>
      <c r="C191" s="102"/>
      <c r="D191" s="74" t="s">
        <v>200</v>
      </c>
      <c r="E191" s="89"/>
      <c r="F191" s="75">
        <v>1</v>
      </c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6"/>
      <c r="U191" s="35">
        <f t="shared" si="8"/>
        <v>1</v>
      </c>
      <c r="V191" s="38">
        <v>90</v>
      </c>
      <c r="W191" s="13">
        <f t="shared" si="7"/>
        <v>90</v>
      </c>
    </row>
    <row r="192" spans="1:25" ht="16.5" thickBot="1" x14ac:dyDescent="0.3">
      <c r="A192" s="53">
        <v>203</v>
      </c>
      <c r="B192" s="130" t="s">
        <v>202</v>
      </c>
      <c r="C192" s="131"/>
      <c r="D192" s="96" t="s">
        <v>200</v>
      </c>
      <c r="E192" s="90"/>
      <c r="F192" s="78">
        <v>5</v>
      </c>
      <c r="G192" s="79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3"/>
      <c r="U192" s="33">
        <f t="shared" si="8"/>
        <v>5</v>
      </c>
      <c r="V192" s="38">
        <v>57</v>
      </c>
      <c r="W192" s="13">
        <f t="shared" si="7"/>
        <v>285</v>
      </c>
      <c r="X192" s="40" t="s">
        <v>66</v>
      </c>
      <c r="Y192" s="41" t="s">
        <v>69</v>
      </c>
    </row>
    <row r="193" spans="1:25" ht="16.5" thickBot="1" x14ac:dyDescent="0.3">
      <c r="A193" s="59"/>
      <c r="B193" s="127"/>
      <c r="C193" s="127"/>
      <c r="D193" s="60"/>
      <c r="E193" s="60"/>
      <c r="F193" s="61"/>
      <c r="G193" s="61"/>
      <c r="H193" s="61"/>
      <c r="I193" s="61"/>
      <c r="J193" s="61"/>
      <c r="K193" s="61"/>
      <c r="L193" s="61"/>
      <c r="M193" s="61"/>
      <c r="N193" s="61"/>
      <c r="O193" s="61"/>
      <c r="P193" s="61"/>
      <c r="Q193" s="61"/>
      <c r="R193" s="61"/>
      <c r="S193" s="61"/>
      <c r="T193" s="61"/>
      <c r="U193" s="62"/>
      <c r="V193" s="43" t="s">
        <v>70</v>
      </c>
      <c r="W193" s="42">
        <f t="array" ref="W193">SUM(ROUND(W34:W192,2))</f>
        <v>60568.679999999993</v>
      </c>
      <c r="X193" s="44">
        <f>ROUND(W193*0.21,2)</f>
        <v>12719.42</v>
      </c>
      <c r="Y193" s="44">
        <f>ROUND(W193+X193,2)</f>
        <v>73288.100000000006</v>
      </c>
    </row>
    <row r="194" spans="1:25" x14ac:dyDescent="0.25">
      <c r="A194" s="59"/>
      <c r="B194" s="59"/>
      <c r="C194" s="59"/>
      <c r="D194" s="59"/>
      <c r="E194" s="59"/>
      <c r="F194" s="59"/>
      <c r="G194" s="63"/>
      <c r="H194" s="59"/>
      <c r="I194" s="59"/>
      <c r="J194" s="59"/>
      <c r="K194" s="59"/>
      <c r="L194" s="59"/>
      <c r="M194" s="59"/>
      <c r="N194" s="59"/>
      <c r="O194" s="59"/>
      <c r="P194" s="59"/>
      <c r="Q194" s="59"/>
      <c r="R194" s="59"/>
      <c r="S194" s="59"/>
      <c r="T194" s="59"/>
      <c r="U194" s="59"/>
    </row>
    <row r="195" spans="1:25" x14ac:dyDescent="0.25">
      <c r="B195" s="59"/>
      <c r="C195" s="59"/>
      <c r="D195" s="59"/>
      <c r="E195" s="59"/>
      <c r="F195" s="59"/>
    </row>
    <row r="196" spans="1:25" x14ac:dyDescent="0.25">
      <c r="B196" s="59"/>
      <c r="C196" s="59"/>
      <c r="D196" s="59"/>
      <c r="E196" s="59"/>
      <c r="F196" s="59"/>
    </row>
  </sheetData>
  <mergeCells count="205">
    <mergeCell ref="B63:C63"/>
    <mergeCell ref="B68:C68"/>
    <mergeCell ref="B64:C64"/>
    <mergeCell ref="B69:C69"/>
    <mergeCell ref="B70:C70"/>
    <mergeCell ref="B147:C147"/>
    <mergeCell ref="B151:C151"/>
    <mergeCell ref="B161:C161"/>
    <mergeCell ref="B72:C72"/>
    <mergeCell ref="B84:C84"/>
    <mergeCell ref="B88:C88"/>
    <mergeCell ref="B94:C94"/>
    <mergeCell ref="B97:C97"/>
    <mergeCell ref="B102:C102"/>
    <mergeCell ref="B103:C103"/>
    <mergeCell ref="B101:C101"/>
    <mergeCell ref="B91:C91"/>
    <mergeCell ref="B93:C93"/>
    <mergeCell ref="B95:C95"/>
    <mergeCell ref="B99:C99"/>
    <mergeCell ref="B100:C100"/>
    <mergeCell ref="B78:C78"/>
    <mergeCell ref="B75:C75"/>
    <mergeCell ref="B131:C131"/>
    <mergeCell ref="B122:C122"/>
    <mergeCell ref="B119:C119"/>
    <mergeCell ref="B126:C126"/>
    <mergeCell ref="B154:C154"/>
    <mergeCell ref="B149:C149"/>
    <mergeCell ref="B62:C62"/>
    <mergeCell ref="B44:C44"/>
    <mergeCell ref="B49:C49"/>
    <mergeCell ref="B98:C98"/>
    <mergeCell ref="B112:C112"/>
    <mergeCell ref="B111:C111"/>
    <mergeCell ref="B104:C104"/>
    <mergeCell ref="B105:C105"/>
    <mergeCell ref="B113:C113"/>
    <mergeCell ref="B106:C106"/>
    <mergeCell ref="B90:C90"/>
    <mergeCell ref="B74:C74"/>
    <mergeCell ref="B71:C71"/>
    <mergeCell ref="B85:C85"/>
    <mergeCell ref="B80:C80"/>
    <mergeCell ref="B89:C89"/>
    <mergeCell ref="B86:C86"/>
    <mergeCell ref="B48:C48"/>
    <mergeCell ref="B73:C73"/>
    <mergeCell ref="B46:C46"/>
    <mergeCell ref="B52:C52"/>
    <mergeCell ref="B50:C50"/>
    <mergeCell ref="B47:C47"/>
    <mergeCell ref="B58:C58"/>
    <mergeCell ref="B57:C57"/>
    <mergeCell ref="B59:C59"/>
    <mergeCell ref="B60:C60"/>
    <mergeCell ref="B54:C54"/>
    <mergeCell ref="W32:W33"/>
    <mergeCell ref="B32:C32"/>
    <mergeCell ref="B33:C33"/>
    <mergeCell ref="V32:V33"/>
    <mergeCell ref="B34:C34"/>
    <mergeCell ref="B13:C13"/>
    <mergeCell ref="D13:J13"/>
    <mergeCell ref="D16:J16"/>
    <mergeCell ref="D17:J17"/>
    <mergeCell ref="B23:C23"/>
    <mergeCell ref="B26:C26"/>
    <mergeCell ref="B18:C18"/>
    <mergeCell ref="D18:J18"/>
    <mergeCell ref="B19:C19"/>
    <mergeCell ref="D19:J19"/>
    <mergeCell ref="B17:C17"/>
    <mergeCell ref="B16:C16"/>
    <mergeCell ref="B20:C20"/>
    <mergeCell ref="B21:C21"/>
    <mergeCell ref="B22:C22"/>
    <mergeCell ref="D22:J22"/>
    <mergeCell ref="D20:J20"/>
    <mergeCell ref="D21:J21"/>
    <mergeCell ref="D23:J23"/>
    <mergeCell ref="B2:I2"/>
    <mergeCell ref="B4:C4"/>
    <mergeCell ref="B14:C14"/>
    <mergeCell ref="D14:J14"/>
    <mergeCell ref="B15:C15"/>
    <mergeCell ref="D15:J15"/>
    <mergeCell ref="C8:J8"/>
    <mergeCell ref="C5:J5"/>
    <mergeCell ref="C6:J6"/>
    <mergeCell ref="C7:J7"/>
    <mergeCell ref="C10:J10"/>
    <mergeCell ref="B12:J12"/>
    <mergeCell ref="C9:J9"/>
    <mergeCell ref="D26:J26"/>
    <mergeCell ref="B38:C38"/>
    <mergeCell ref="B40:C40"/>
    <mergeCell ref="B42:C42"/>
    <mergeCell ref="B27:C27"/>
    <mergeCell ref="B36:C36"/>
    <mergeCell ref="B37:C37"/>
    <mergeCell ref="B31:G31"/>
    <mergeCell ref="D28:J28"/>
    <mergeCell ref="D27:J27"/>
    <mergeCell ref="B28:C28"/>
    <mergeCell ref="B30:C30"/>
    <mergeCell ref="B35:C35"/>
    <mergeCell ref="B41:C41"/>
    <mergeCell ref="B39:C39"/>
    <mergeCell ref="B24:C24"/>
    <mergeCell ref="D24:J24"/>
    <mergeCell ref="B25:C25"/>
    <mergeCell ref="D25:J25"/>
    <mergeCell ref="B193:C193"/>
    <mergeCell ref="B181:C181"/>
    <mergeCell ref="B182:C182"/>
    <mergeCell ref="B183:C183"/>
    <mergeCell ref="B168:C168"/>
    <mergeCell ref="B169:C169"/>
    <mergeCell ref="B170:C170"/>
    <mergeCell ref="B171:C171"/>
    <mergeCell ref="B172:C172"/>
    <mergeCell ref="B186:C186"/>
    <mergeCell ref="B192:C192"/>
    <mergeCell ref="B189:C189"/>
    <mergeCell ref="B190:C190"/>
    <mergeCell ref="B173:C173"/>
    <mergeCell ref="B188:C188"/>
    <mergeCell ref="B174:C174"/>
    <mergeCell ref="B180:C180"/>
    <mergeCell ref="B187:C187"/>
    <mergeCell ref="B184:C184"/>
    <mergeCell ref="B185:C185"/>
    <mergeCell ref="B164:C164"/>
    <mergeCell ref="B45:C45"/>
    <mergeCell ref="B53:C53"/>
    <mergeCell ref="B143:C143"/>
    <mergeCell ref="B144:C144"/>
    <mergeCell ref="B163:C163"/>
    <mergeCell ref="B160:C160"/>
    <mergeCell ref="B162:C162"/>
    <mergeCell ref="B159:C159"/>
    <mergeCell ref="B146:C146"/>
    <mergeCell ref="B148:C148"/>
    <mergeCell ref="B156:C156"/>
    <mergeCell ref="B155:C155"/>
    <mergeCell ref="B128:C128"/>
    <mergeCell ref="B130:C130"/>
    <mergeCell ref="B139:C139"/>
    <mergeCell ref="B123:C123"/>
    <mergeCell ref="B124:C124"/>
    <mergeCell ref="B125:C125"/>
    <mergeCell ref="B145:C145"/>
    <mergeCell ref="B138:C138"/>
    <mergeCell ref="B109:C109"/>
    <mergeCell ref="B87:C87"/>
    <mergeCell ref="B92:C92"/>
    <mergeCell ref="B43:C43"/>
    <mergeCell ref="B55:C55"/>
    <mergeCell ref="B140:C140"/>
    <mergeCell ref="B132:C132"/>
    <mergeCell ref="B137:C137"/>
    <mergeCell ref="B114:C114"/>
    <mergeCell ref="B115:C115"/>
    <mergeCell ref="B141:C141"/>
    <mergeCell ref="B142:C142"/>
    <mergeCell ref="B134:C134"/>
    <mergeCell ref="B127:C127"/>
    <mergeCell ref="B120:C120"/>
    <mergeCell ref="B121:C121"/>
    <mergeCell ref="B118:C118"/>
    <mergeCell ref="B117:C117"/>
    <mergeCell ref="B116:C116"/>
    <mergeCell ref="B135:C135"/>
    <mergeCell ref="B136:C136"/>
    <mergeCell ref="B133:C133"/>
    <mergeCell ref="B83:C83"/>
    <mergeCell ref="B65:C65"/>
    <mergeCell ref="B56:C56"/>
    <mergeCell ref="B51:C51"/>
    <mergeCell ref="B61:C61"/>
    <mergeCell ref="B191:C191"/>
    <mergeCell ref="B175:C175"/>
    <mergeCell ref="B176:C176"/>
    <mergeCell ref="B177:C177"/>
    <mergeCell ref="B178:C178"/>
    <mergeCell ref="B179:C179"/>
    <mergeCell ref="B76:C76"/>
    <mergeCell ref="B77:C77"/>
    <mergeCell ref="B79:C79"/>
    <mergeCell ref="B81:C81"/>
    <mergeCell ref="B82:C82"/>
    <mergeCell ref="B96:C96"/>
    <mergeCell ref="B107:C107"/>
    <mergeCell ref="B108:C108"/>
    <mergeCell ref="B110:C110"/>
    <mergeCell ref="B150:C150"/>
    <mergeCell ref="B152:C152"/>
    <mergeCell ref="B129:C129"/>
    <mergeCell ref="B157:C157"/>
    <mergeCell ref="B158:C158"/>
    <mergeCell ref="B166:C166"/>
    <mergeCell ref="B153:C153"/>
    <mergeCell ref="B165:C165"/>
    <mergeCell ref="B167:C167"/>
  </mergeCells>
  <pageMargins left="0.25" right="0.25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7" ma:contentTypeDescription="Vytvoří nový dokument" ma:contentTypeScope="" ma:versionID="796c58844cbdd99bafb407da8dfab8bb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ae5128ad37510f3a0d8105533f2748c6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C51762E-0E0B-4BCE-BC5D-FE0236E95F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513FEBE-F1BB-4E6D-9D64-B1093A09BD7F}">
  <ds:schemaRefs>
    <ds:schemaRef ds:uri="http://purl.org/dc/terms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9064ffdd-f76f-45f3-a12a-acef73e87d1f"/>
    <ds:schemaRef ds:uri="http://purl.org/dc/dcmitype/"/>
    <ds:schemaRef ds:uri="http://www.w3.org/XML/1998/namespace"/>
    <ds:schemaRef ds:uri="http://schemas.microsoft.com/office/2006/documentManagement/typ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3F62BD52-AA24-4D5A-BBE2-37B2991FE9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Příloha č.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2018-05-25T09:05:51Z</cp:lastPrinted>
  <dcterms:created xsi:type="dcterms:W3CDTF">2014-09-08T07:53:43Z</dcterms:created>
  <dcterms:modified xsi:type="dcterms:W3CDTF">2020-08-21T07:30:06Z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