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19/22_Hygienické potřeby - 3.Q 2019/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X116" i="10" l="1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5" i="10"/>
  <c r="V66" i="10"/>
  <c r="V67" i="10"/>
  <c r="V68" i="10"/>
  <c r="V69" i="10"/>
  <c r="V70" i="10"/>
  <c r="V71" i="10"/>
  <c r="V72" i="10"/>
  <c r="V73" i="10"/>
  <c r="V74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5" i="10"/>
  <c r="V96" i="10"/>
  <c r="V97" i="10"/>
  <c r="V98" i="10"/>
  <c r="V99" i="10"/>
  <c r="V100" i="10"/>
  <c r="V101" i="10"/>
  <c r="V102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34" i="10"/>
  <c r="V116" i="10" a="1"/>
  <c r="T115" i="10" l="1"/>
  <c r="T114" i="10"/>
  <c r="T113" i="10"/>
  <c r="T112" i="10"/>
  <c r="T111" i="10"/>
  <c r="T110" i="10"/>
  <c r="T109" i="10"/>
  <c r="T108" i="10"/>
  <c r="T107" i="10"/>
  <c r="T106" i="10"/>
  <c r="T105" i="10"/>
  <c r="T104" i="10"/>
  <c r="T102" i="10"/>
  <c r="T101" i="10"/>
  <c r="T100" i="10"/>
  <c r="T99" i="10"/>
  <c r="T98" i="10"/>
  <c r="T97" i="10"/>
  <c r="T96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4" i="10"/>
  <c r="T73" i="10"/>
  <c r="T72" i="10"/>
  <c r="T71" i="10"/>
  <c r="T70" i="10"/>
  <c r="T69" i="10"/>
  <c r="T68" i="10"/>
  <c r="T67" i="10"/>
  <c r="T66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95" i="10" l="1"/>
  <c r="T76" i="10"/>
  <c r="T65" i="10"/>
  <c r="T34" i="10" l="1"/>
  <c r="V116" i="10" l="1"/>
  <c r="W116" i="10" s="1"/>
</calcChain>
</file>

<file path=xl/sharedStrings.xml><?xml version="1.0" encoding="utf-8"?>
<sst xmlns="http://schemas.openxmlformats.org/spreadsheetml/2006/main" count="235" uniqueCount="162">
  <si>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</si>
  <si>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</si>
  <si>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</si>
  <si>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</si>
  <si>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</si>
  <si>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</si>
  <si>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</si>
  <si>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</si>
  <si>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</si>
  <si>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</si>
  <si>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</si>
  <si>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</si>
  <si>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</si>
  <si>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</si>
  <si>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</si>
  <si>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</si>
  <si>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</si>
  <si>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</si>
  <si>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</si>
  <si>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</si>
  <si>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</si>
  <si>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</si>
  <si>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</si>
  <si>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</si>
  <si>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</si>
  <si>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</si>
  <si>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</si>
  <si>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</si>
  <si>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</si>
  <si>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</si>
  <si>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</si>
  <si>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</si>
  <si>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</si>
  <si>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</si>
  <si>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</si>
  <si>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</si>
  <si>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</si>
  <si>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</si>
  <si>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</si>
  <si>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</si>
  <si>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</si>
  <si>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</si>
  <si>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</si>
  <si>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</si>
  <si>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</si>
  <si>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</si>
  <si>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</si>
  <si>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</si>
  <si>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</si>
  <si>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</si>
  <si>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</si>
  <si>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</si>
  <si>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</si>
  <si>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</si>
  <si>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</si>
  <si>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</si>
  <si>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</si>
  <si>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</si>
  <si>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</si>
  <si>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</si>
  <si>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</si>
  <si>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</si>
  <si>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</si>
  <si>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</si>
  <si>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</si>
  <si>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</si>
  <si>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</si>
  <si>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</si>
  <si>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</si>
  <si>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</si>
  <si>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</si>
  <si>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</si>
  <si>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</si>
  <si>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</si>
  <si>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</si>
  <si>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</si>
  <si>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Ravak Cleaner, čistící prostředek do kuchyně a koupelny,  500 ml/ks</t>
  </si>
  <si>
    <t>CIF cream citrus, 500ml/ks</t>
  </si>
  <si>
    <t>Cif Power Cream čistič koupelny 750ml/ks</t>
  </si>
  <si>
    <t>Cif Professional 2v1 koupelny, 750 ml/ks</t>
  </si>
  <si>
    <t>Cif 2v1 Cleaner Disinfectant, 750 ml/ks</t>
  </si>
  <si>
    <t>Savo RAZANT  - čistič odpadu, 1l/ks</t>
  </si>
  <si>
    <t>Savo proti plísni v rozprašovači, 500 ml/ks</t>
  </si>
  <si>
    <t>Gelové kapsle na praní min. 38 kapslí/balení</t>
  </si>
  <si>
    <t>CERESIT Stop vlhkosti AERO náhradní tablety  ( 2x450g/balení)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</si>
  <si>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</si>
  <si>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</si>
  <si>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</si>
  <si>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</si>
  <si>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</si>
  <si>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</si>
  <si>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kanystr 5 l/ks</t>
  </si>
  <si>
    <t>Krém na ruce ochranný, hydratační,  100 g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</si>
  <si>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</si>
  <si>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</si>
  <si>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</si>
  <si>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</si>
  <si>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</si>
  <si>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</si>
  <si>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</si>
  <si>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</si>
  <si>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</si>
  <si>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</si>
  <si>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</si>
  <si>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</si>
  <si>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L , Spontex Optimal</t>
  </si>
  <si>
    <t>rukavice gumové XL, Spontex Optimal</t>
  </si>
  <si>
    <t>lopatka se smetáčkem</t>
  </si>
  <si>
    <t>štětka na WC</t>
  </si>
  <si>
    <t>souprava na WC - miska se štětkou</t>
  </si>
  <si>
    <t>Vileda Ultramax mop náhrada Microfibre 2v1,  36x14 cm</t>
  </si>
  <si>
    <t>Sáčky papírové Kärcher T12/1, (10ks/balení)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</si>
  <si>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</si>
  <si>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</si>
  <si>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</si>
  <si>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</si>
  <si>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</si>
  <si>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</si>
  <si>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</si>
  <si>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</si>
  <si>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</si>
  <si>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</si>
  <si>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</si>
  <si>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</si>
  <si>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</si>
  <si>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</si>
  <si>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</si>
  <si>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</si>
  <si>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</si>
  <si>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</si>
  <si>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</si>
  <si>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</si>
  <si>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</si>
  <si>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</si>
  <si>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karton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</si>
  <si>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</si>
  <si>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</si>
  <si>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</si>
  <si>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</si>
  <si>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</si>
  <si>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</si>
  <si>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</si>
  <si>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</si>
  <si>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</si>
  <si>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</si>
  <si>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</si>
  <si>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Finish, leštidlo do myčky, 800 ml/ks</t>
  </si>
  <si>
    <t>Aviváž na praní, 1l</t>
  </si>
  <si>
    <t>DeLonghi odvápňovač pro kávovary EcoDecalk, 500 ml./ks</t>
  </si>
  <si>
    <t>Tekutý čistič pračky, 250 ml/ks</t>
  </si>
  <si>
    <t>Sáčky do vysavače Philips FC8021/03 S-bag (4ks/balení)</t>
  </si>
  <si>
    <t>Clin spray na okna , 500 ml/ks</t>
  </si>
  <si>
    <t>Brita Maxtra patrony  (6ks/balení)</t>
  </si>
  <si>
    <t>mýdlo tekuté, antibakteriální, pumpička,  500ml/ks</t>
  </si>
  <si>
    <t>Tekutý čistič myčky, 250 ml/ks</t>
  </si>
  <si>
    <t>Papírové ručníky v roli, min. 2vrs, bílý, šíře 21 cm, např. Tork Matic (290016), systém H1 (6 rolí/balení)</t>
  </si>
  <si>
    <t>Ubrousky do zásobníku Tork Xpressnap, 2-vrstvé, bílé, 21,6x16,5 cm, (5x200 ks/balení)</t>
  </si>
  <si>
    <t>CELKEM</t>
  </si>
  <si>
    <t>Celková cena včetně DPH</t>
  </si>
  <si>
    <t>ČESKÁ ŠKOLNÍ INSPEKCE - PŘÍLOHA KUPNÍ SMLOUVY - Hygienické potřeby -3. Q 2019 ČŠIG-S-305/19-G42, čj. ČŠIG-2937/19-G42</t>
  </si>
  <si>
    <t>Kompletní zadávací podmínky jsou stanoveny ve Výzvě k podání nabídek č.j. ČŠIG-2937/19-G42 (zveřejněné na profilu zadavatele: https://nen.nipez.cz/profil/CSI a webu: http://www.csicr.cz/cz/VEREJNE-ZAKAZKY).</t>
  </si>
  <si>
    <t>Lenka Nebřenská, mobil: 251 023 125, lenka.nebrenska@csicr.cz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</si>
</sst>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 applyProtection="1">
      <alignment horizontal="center" wrapText="1"/>
      <protection locked="0"/>
    </xf>
    <xf numFmtId="0" fontId="0" fillId="3" borderId="10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0" fontId="0" fillId="0" borderId="14" xfId="0" applyFill="1" applyBorder="1" applyAlignment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44" fontId="0" fillId="0" borderId="14" xfId="0" applyNumberForma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10" fillId="0" borderId="8" xfId="0" applyFont="1" applyFill="1" applyBorder="1" applyAlignment="1" applyProtection="1">
      <protection locked="0"/>
    </xf>
    <xf numFmtId="0" fontId="10" fillId="0" borderId="2" xfId="0" applyFont="1" applyBorder="1" applyAlignment="1"/>
    <xf numFmtId="0" fontId="14" fillId="0" borderId="6" xfId="0" applyFont="1" applyFill="1" applyBorder="1" applyAlignment="1" applyProtection="1">
      <alignment vertical="center" wrapText="1"/>
    </xf>
    <xf numFmtId="44" fontId="14" fillId="0" borderId="2" xfId="0" applyNumberFormat="1" applyFont="1" applyFill="1" applyBorder="1" applyAlignment="1" applyProtection="1">
      <alignment vertical="center" wrapText="1"/>
    </xf>
    <xf numFmtId="44" fontId="0" fillId="3" borderId="4" xfId="0" applyNumberFormat="1" applyFill="1" applyBorder="1" applyAlignment="1" applyProtection="1">
      <alignment horizontal="center"/>
    </xf>
    <xf numFmtId="44" fontId="10" fillId="0" borderId="14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0" borderId="1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8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>
      <alignment wrapText="1"/>
    </xf>
    <xf numFmtId="0" fontId="0" fillId="0" borderId="8" xfId="0" applyFill="1" applyBorder="1" applyAlignment="1"/>
    <xf numFmtId="0" fontId="0" fillId="0" borderId="3" xfId="0" applyFill="1" applyBorder="1" applyAlignment="1" applyProtection="1"/>
    <xf numFmtId="0" fontId="0" fillId="0" borderId="15" xfId="0" applyFill="1" applyBorder="1" applyAlignment="1" applyProtection="1"/>
    <xf numFmtId="0" fontId="0" fillId="3" borderId="3" xfId="0" applyFont="1" applyFill="1" applyBorder="1" applyAlignment="1" applyProtection="1"/>
    <xf numFmtId="0" fontId="0" fillId="3" borderId="15" xfId="0" applyFont="1" applyFill="1" applyBorder="1" applyAlignment="1"/>
    <xf numFmtId="0" fontId="0" fillId="0" borderId="15" xfId="0" applyBorder="1" applyAlignment="1"/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Fill="1" applyBorder="1" applyAlignment="1"/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/>
    <xf numFmtId="0" fontId="0" fillId="2" borderId="15" xfId="0" applyFill="1" applyBorder="1" applyAlignment="1"/>
    <xf numFmtId="0" fontId="0" fillId="2" borderId="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topLeftCell="M97" zoomScaleNormal="100" workbookViewId="0">
      <selection activeCell="D14" sqref="D14:I14"/>
    </sheetView>
  </sheetViews>
  <sheetFormatPr defaultRowHeight="15" x14ac:dyDescent="0.25"/>
  <cols>
    <col min="1" max="2" width="9.140625" style="4"/>
    <col min="3" max="3" width="85.28515625" style="4" customWidth="1"/>
    <col min="4" max="4" width="11.85546875" style="4" customWidth="1"/>
    <col min="5" max="10" width="12" style="4" customWidth="1"/>
    <col min="11" max="11" width="13.7109375" style="4" customWidth="1"/>
    <col min="12" max="13" width="12" style="4" customWidth="1"/>
    <col min="14" max="14" width="13.42578125" style="4" customWidth="1"/>
    <col min="15" max="20" width="12" style="4" customWidth="1"/>
    <col min="21" max="21" width="15.7109375" style="4" customWidth="1"/>
    <col min="22" max="22" width="19.7109375" style="4" customWidth="1"/>
    <col min="23" max="23" width="26.42578125" style="4" customWidth="1"/>
    <col min="24" max="24" width="27.140625" style="4" customWidth="1"/>
    <col min="25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80" t="s">
        <v>159</v>
      </c>
      <c r="C2" s="81"/>
      <c r="D2" s="81"/>
      <c r="E2" s="81"/>
      <c r="F2" s="81"/>
      <c r="G2" s="81"/>
      <c r="H2" s="81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82" t="s">
        <v>31</v>
      </c>
      <c r="C4" s="81"/>
      <c r="D4"/>
      <c r="E4"/>
      <c r="F4"/>
      <c r="G4"/>
      <c r="H4"/>
      <c r="I4"/>
    </row>
    <row r="5" spans="1:9" ht="15.75" x14ac:dyDescent="0.25">
      <c r="B5" s="9" t="s">
        <v>32</v>
      </c>
      <c r="C5" s="91" t="s">
        <v>33</v>
      </c>
      <c r="D5" s="91"/>
      <c r="E5" s="91"/>
      <c r="F5" s="91"/>
      <c r="G5" s="91"/>
      <c r="H5" s="92"/>
      <c r="I5" s="92"/>
    </row>
    <row r="6" spans="1:9" ht="15.75" x14ac:dyDescent="0.25">
      <c r="B6" s="9" t="s">
        <v>34</v>
      </c>
      <c r="C6" s="91" t="s">
        <v>35</v>
      </c>
      <c r="D6" s="91"/>
      <c r="E6" s="91"/>
      <c r="F6" s="91"/>
      <c r="G6" s="91"/>
      <c r="H6" s="92"/>
      <c r="I6" s="92"/>
    </row>
    <row r="7" spans="1:9" ht="51" customHeight="1" x14ac:dyDescent="0.25">
      <c r="B7" s="9" t="s">
        <v>36</v>
      </c>
      <c r="C7" s="93" t="s">
        <v>56</v>
      </c>
      <c r="D7" s="93"/>
      <c r="E7" s="93"/>
      <c r="F7" s="93"/>
      <c r="G7" s="94"/>
      <c r="H7" s="79"/>
      <c r="I7" s="79"/>
    </row>
    <row r="8" spans="1:9" ht="59.25" customHeight="1" x14ac:dyDescent="0.25">
      <c r="B8" s="9" t="s">
        <v>37</v>
      </c>
      <c r="C8" s="84" t="s">
        <v>64</v>
      </c>
      <c r="D8" s="85"/>
      <c r="E8" s="85"/>
      <c r="F8" s="85"/>
      <c r="G8" s="85"/>
      <c r="H8" s="85"/>
      <c r="I8" s="86"/>
    </row>
    <row r="9" spans="1:9" ht="112.5" customHeight="1" x14ac:dyDescent="0.25">
      <c r="B9" s="9" t="s">
        <v>38</v>
      </c>
      <c r="C9" s="95" t="s">
        <v>55</v>
      </c>
      <c r="D9" s="96"/>
      <c r="E9" s="96"/>
      <c r="F9" s="96"/>
      <c r="G9" s="96"/>
      <c r="H9" s="79"/>
      <c r="I9" s="79"/>
    </row>
    <row r="10" spans="1:9" ht="33" customHeight="1" x14ac:dyDescent="0.25">
      <c r="A10" s="10"/>
      <c r="B10" s="11" t="s">
        <v>65</v>
      </c>
      <c r="C10" s="93" t="s">
        <v>160</v>
      </c>
      <c r="D10" s="93"/>
      <c r="E10" s="93"/>
      <c r="F10" s="93"/>
      <c r="G10" s="93"/>
      <c r="H10" s="79"/>
      <c r="I10" s="79"/>
    </row>
    <row r="11" spans="1:9" ht="18.75" x14ac:dyDescent="0.3">
      <c r="B11" s="8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97" t="s">
        <v>39</v>
      </c>
      <c r="C12" s="98"/>
      <c r="D12" s="98"/>
      <c r="E12" s="98"/>
      <c r="F12" s="98"/>
      <c r="G12" s="98"/>
      <c r="H12" s="90"/>
      <c r="I12" s="90"/>
    </row>
    <row r="13" spans="1:9" x14ac:dyDescent="0.25">
      <c r="B13" s="77" t="s">
        <v>40</v>
      </c>
      <c r="C13" s="78"/>
      <c r="D13" s="77" t="s">
        <v>41</v>
      </c>
      <c r="E13" s="79"/>
      <c r="F13" s="79"/>
      <c r="G13" s="79"/>
      <c r="H13" s="79"/>
      <c r="I13" s="79"/>
    </row>
    <row r="14" spans="1:9" x14ac:dyDescent="0.25">
      <c r="B14" s="83" t="s">
        <v>42</v>
      </c>
      <c r="C14" s="79"/>
      <c r="D14" s="79" t="s">
        <v>161</v>
      </c>
      <c r="E14" s="79"/>
      <c r="F14" s="79"/>
      <c r="G14" s="79"/>
      <c r="H14" s="79"/>
      <c r="I14" s="79"/>
    </row>
    <row r="15" spans="1:9" x14ac:dyDescent="0.25">
      <c r="B15" s="83" t="s">
        <v>43</v>
      </c>
      <c r="C15" s="79"/>
      <c r="D15" s="79" t="s">
        <v>44</v>
      </c>
      <c r="E15" s="79"/>
      <c r="F15" s="79"/>
      <c r="G15" s="79"/>
      <c r="H15" s="79"/>
      <c r="I15" s="79"/>
    </row>
    <row r="16" spans="1:9" x14ac:dyDescent="0.25">
      <c r="B16" s="83" t="s">
        <v>45</v>
      </c>
      <c r="C16" s="79"/>
      <c r="D16" s="79" t="s">
        <v>29</v>
      </c>
      <c r="E16" s="79"/>
      <c r="F16" s="79"/>
      <c r="G16" s="79"/>
      <c r="H16" s="79"/>
      <c r="I16" s="79"/>
    </row>
    <row r="17" spans="1:22" x14ac:dyDescent="0.25">
      <c r="B17" s="83" t="s">
        <v>46</v>
      </c>
      <c r="C17" s="79"/>
      <c r="D17" s="79" t="s">
        <v>47</v>
      </c>
      <c r="E17" s="79"/>
      <c r="F17" s="79"/>
      <c r="G17" s="79"/>
      <c r="H17" s="79"/>
      <c r="I17" s="79"/>
    </row>
    <row r="18" spans="1:22" x14ac:dyDescent="0.25">
      <c r="B18" s="83" t="s">
        <v>48</v>
      </c>
      <c r="C18" s="79"/>
      <c r="D18" s="79" t="s">
        <v>27</v>
      </c>
      <c r="E18" s="79"/>
      <c r="F18" s="79"/>
      <c r="G18" s="79"/>
      <c r="H18" s="79"/>
      <c r="I18" s="79"/>
    </row>
    <row r="19" spans="1:22" x14ac:dyDescent="0.25">
      <c r="B19" s="83" t="s">
        <v>49</v>
      </c>
      <c r="C19" s="79"/>
      <c r="D19" s="79" t="s">
        <v>143</v>
      </c>
      <c r="E19" s="79"/>
      <c r="F19" s="79"/>
      <c r="G19" s="79"/>
      <c r="H19" s="79"/>
      <c r="I19" s="79"/>
    </row>
    <row r="20" spans="1:22" x14ac:dyDescent="0.25">
      <c r="B20" s="67" t="s">
        <v>57</v>
      </c>
      <c r="C20" s="65"/>
      <c r="D20" s="63" t="s">
        <v>20</v>
      </c>
      <c r="E20" s="64"/>
      <c r="F20" s="64"/>
      <c r="G20" s="64"/>
      <c r="H20" s="64"/>
      <c r="I20" s="65"/>
    </row>
    <row r="21" spans="1:22" x14ac:dyDescent="0.25">
      <c r="B21" s="67" t="s">
        <v>58</v>
      </c>
      <c r="C21" s="65"/>
      <c r="D21" s="63" t="s">
        <v>28</v>
      </c>
      <c r="E21" s="64"/>
      <c r="F21" s="64"/>
      <c r="G21" s="64"/>
      <c r="H21" s="64"/>
      <c r="I21" s="65"/>
    </row>
    <row r="22" spans="1:22" x14ac:dyDescent="0.25">
      <c r="B22" s="83" t="s">
        <v>50</v>
      </c>
      <c r="C22" s="79"/>
      <c r="D22" s="79" t="s">
        <v>26</v>
      </c>
      <c r="E22" s="79"/>
      <c r="F22" s="79"/>
      <c r="G22" s="79"/>
      <c r="H22" s="79"/>
      <c r="I22" s="79"/>
    </row>
    <row r="23" spans="1:22" x14ac:dyDescent="0.25">
      <c r="B23" s="67" t="s">
        <v>61</v>
      </c>
      <c r="C23" s="65"/>
      <c r="D23" s="63" t="s">
        <v>21</v>
      </c>
      <c r="E23" s="64"/>
      <c r="F23" s="64"/>
      <c r="G23" s="64"/>
      <c r="H23" s="64"/>
      <c r="I23" s="65"/>
    </row>
    <row r="24" spans="1:22" x14ac:dyDescent="0.25">
      <c r="B24" s="83" t="s">
        <v>51</v>
      </c>
      <c r="C24" s="79"/>
      <c r="D24" s="79" t="s">
        <v>22</v>
      </c>
      <c r="E24" s="79"/>
      <c r="F24" s="79"/>
      <c r="G24" s="79"/>
      <c r="H24" s="79"/>
      <c r="I24" s="79"/>
    </row>
    <row r="25" spans="1:22" x14ac:dyDescent="0.25">
      <c r="B25" s="83" t="s">
        <v>52</v>
      </c>
      <c r="C25" s="79"/>
      <c r="D25" s="79" t="s">
        <v>19</v>
      </c>
      <c r="E25" s="79"/>
      <c r="F25" s="79"/>
      <c r="G25" s="79"/>
      <c r="H25" s="79"/>
      <c r="I25" s="79"/>
    </row>
    <row r="26" spans="1:22" x14ac:dyDescent="0.25">
      <c r="B26" s="67" t="s">
        <v>59</v>
      </c>
      <c r="C26" s="65"/>
      <c r="D26" s="66" t="s">
        <v>142</v>
      </c>
      <c r="E26" s="64"/>
      <c r="F26" s="64"/>
      <c r="G26" s="64"/>
      <c r="H26" s="64"/>
      <c r="I26" s="65"/>
    </row>
    <row r="27" spans="1:22" x14ac:dyDescent="0.25">
      <c r="B27" s="67" t="s">
        <v>60</v>
      </c>
      <c r="C27" s="65"/>
      <c r="D27" s="63" t="s">
        <v>23</v>
      </c>
      <c r="E27" s="64"/>
      <c r="F27" s="64"/>
      <c r="G27" s="64"/>
      <c r="H27" s="64"/>
      <c r="I27" s="65"/>
    </row>
    <row r="28" spans="1:22" x14ac:dyDescent="0.25">
      <c r="B28" s="83" t="s">
        <v>62</v>
      </c>
      <c r="C28" s="79"/>
      <c r="D28" s="79" t="s">
        <v>30</v>
      </c>
      <c r="E28" s="79"/>
      <c r="F28" s="79"/>
      <c r="G28" s="79"/>
      <c r="H28" s="79"/>
      <c r="I28" s="79"/>
    </row>
    <row r="29" spans="1:22" x14ac:dyDescent="0.25">
      <c r="B29" s="12"/>
      <c r="C29" s="13"/>
      <c r="D29" s="13"/>
      <c r="E29" s="14"/>
      <c r="F29" s="13"/>
      <c r="G29" s="13"/>
      <c r="H29" s="13"/>
      <c r="I29" s="13"/>
    </row>
    <row r="30" spans="1:22" ht="21" x14ac:dyDescent="0.35">
      <c r="B30" s="87" t="s">
        <v>53</v>
      </c>
      <c r="C30" s="88"/>
      <c r="D30"/>
      <c r="E30"/>
      <c r="F30"/>
      <c r="G30"/>
      <c r="H30"/>
      <c r="I30"/>
    </row>
    <row r="31" spans="1:22" ht="24.95" customHeight="1" thickBot="1" x14ac:dyDescent="0.3">
      <c r="A31" s="15"/>
      <c r="B31" s="89" t="s">
        <v>54</v>
      </c>
      <c r="C31" s="90"/>
      <c r="D31" s="90"/>
      <c r="E31" s="90"/>
      <c r="F31" s="90"/>
      <c r="G31" s="16"/>
      <c r="H31" s="16"/>
      <c r="I31" s="16"/>
    </row>
    <row r="32" spans="1:22" s="5" customFormat="1" ht="32.25" customHeight="1" thickBot="1" x14ac:dyDescent="0.3">
      <c r="B32" s="75" t="s">
        <v>18</v>
      </c>
      <c r="C32" s="76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73" t="s">
        <v>24</v>
      </c>
      <c r="V32" s="73" t="s">
        <v>63</v>
      </c>
    </row>
    <row r="33" spans="2:22" x14ac:dyDescent="0.25">
      <c r="B33" s="53" t="s">
        <v>66</v>
      </c>
      <c r="C33" s="54"/>
      <c r="D33" s="22" t="s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 t="s">
        <v>17</v>
      </c>
      <c r="U33" s="74"/>
      <c r="V33" s="74"/>
    </row>
    <row r="34" spans="2:22" x14ac:dyDescent="0.25">
      <c r="B34" s="68" t="s">
        <v>67</v>
      </c>
      <c r="C34" s="72"/>
      <c r="D34" s="23" t="s">
        <v>1</v>
      </c>
      <c r="E34" s="23"/>
      <c r="F34" s="23"/>
      <c r="G34" s="23"/>
      <c r="H34" s="23">
        <v>6</v>
      </c>
      <c r="I34" s="23"/>
      <c r="J34" s="23"/>
      <c r="K34" s="23">
        <v>3</v>
      </c>
      <c r="L34" s="23"/>
      <c r="M34" s="23">
        <v>1</v>
      </c>
      <c r="N34" s="23"/>
      <c r="O34" s="23"/>
      <c r="P34" s="23"/>
      <c r="Q34" s="23">
        <v>2</v>
      </c>
      <c r="R34" s="23"/>
      <c r="S34" s="23"/>
      <c r="T34" s="23">
        <f t="shared" ref="T34:T115" si="0">SUM(E34:S34)</f>
        <v>12</v>
      </c>
      <c r="U34" s="17"/>
      <c r="V34" s="17">
        <f>ROUND(T34*U34,2)</f>
        <v>0</v>
      </c>
    </row>
    <row r="35" spans="2:22" x14ac:dyDescent="0.25">
      <c r="B35" s="68" t="s">
        <v>68</v>
      </c>
      <c r="C35" s="69"/>
      <c r="D35" s="23" t="s">
        <v>1</v>
      </c>
      <c r="E35" s="23">
        <v>10</v>
      </c>
      <c r="F35" s="23"/>
      <c r="G35" s="23"/>
      <c r="H35" s="23"/>
      <c r="I35" s="23">
        <v>4</v>
      </c>
      <c r="J35" s="23">
        <v>4</v>
      </c>
      <c r="K35" s="23"/>
      <c r="L35" s="23"/>
      <c r="M35" s="23"/>
      <c r="N35" s="23"/>
      <c r="O35" s="23">
        <v>3</v>
      </c>
      <c r="P35" s="23"/>
      <c r="Q35" s="23"/>
      <c r="R35" s="23"/>
      <c r="S35" s="23"/>
      <c r="T35" s="23">
        <f t="shared" si="0"/>
        <v>21</v>
      </c>
      <c r="U35" s="17"/>
      <c r="V35" s="17">
        <f t="shared" ref="V35:V98" si="1">ROUND(T35*U35,2)</f>
        <v>0</v>
      </c>
    </row>
    <row r="36" spans="2:22" x14ac:dyDescent="0.25">
      <c r="B36" s="45" t="s">
        <v>135</v>
      </c>
      <c r="C36" s="46"/>
      <c r="D36" s="23" t="s">
        <v>1</v>
      </c>
      <c r="E36" s="23">
        <v>20</v>
      </c>
      <c r="F36" s="23"/>
      <c r="G36" s="23">
        <v>6</v>
      </c>
      <c r="H36" s="23"/>
      <c r="I36" s="23">
        <v>5</v>
      </c>
      <c r="J36" s="23"/>
      <c r="K36" s="23"/>
      <c r="L36" s="23">
        <v>5</v>
      </c>
      <c r="M36" s="23"/>
      <c r="N36" s="23"/>
      <c r="O36" s="23"/>
      <c r="P36" s="23"/>
      <c r="Q36" s="23"/>
      <c r="R36" s="23"/>
      <c r="S36" s="23"/>
      <c r="T36" s="23">
        <f t="shared" si="0"/>
        <v>36</v>
      </c>
      <c r="U36" s="17"/>
      <c r="V36" s="17">
        <f t="shared" si="1"/>
        <v>0</v>
      </c>
    </row>
    <row r="37" spans="2:22" x14ac:dyDescent="0.25">
      <c r="B37" s="68" t="s">
        <v>69</v>
      </c>
      <c r="C37" s="69"/>
      <c r="D37" s="23" t="s">
        <v>1</v>
      </c>
      <c r="E37" s="23"/>
      <c r="F37" s="23"/>
      <c r="G37" s="23"/>
      <c r="H37" s="23">
        <v>1</v>
      </c>
      <c r="I37" s="23">
        <v>3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 t="shared" si="0"/>
        <v>4</v>
      </c>
      <c r="U37" s="17"/>
      <c r="V37" s="17">
        <f t="shared" si="1"/>
        <v>0</v>
      </c>
    </row>
    <row r="38" spans="2:22" x14ac:dyDescent="0.25">
      <c r="B38" s="45" t="s">
        <v>144</v>
      </c>
      <c r="C38" s="46"/>
      <c r="D38" s="23" t="s">
        <v>1</v>
      </c>
      <c r="E38" s="23"/>
      <c r="F38" s="23"/>
      <c r="G38" s="23"/>
      <c r="H38" s="23"/>
      <c r="I38" s="23">
        <v>5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>
        <f t="shared" si="0"/>
        <v>5</v>
      </c>
      <c r="U38" s="17"/>
      <c r="V38" s="17">
        <f t="shared" si="1"/>
        <v>0</v>
      </c>
    </row>
    <row r="39" spans="2:22" x14ac:dyDescent="0.25">
      <c r="B39" s="68" t="s">
        <v>70</v>
      </c>
      <c r="C39" s="72"/>
      <c r="D39" s="23" t="s">
        <v>1</v>
      </c>
      <c r="E39" s="23">
        <v>6</v>
      </c>
      <c r="F39" s="23"/>
      <c r="G39" s="23">
        <v>1</v>
      </c>
      <c r="H39" s="23">
        <v>1</v>
      </c>
      <c r="I39" s="23">
        <v>4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>
        <f t="shared" si="0"/>
        <v>12</v>
      </c>
      <c r="U39" s="17"/>
      <c r="V39" s="17">
        <f t="shared" si="1"/>
        <v>0</v>
      </c>
    </row>
    <row r="40" spans="2:22" x14ac:dyDescent="0.25">
      <c r="B40" s="68" t="s">
        <v>71</v>
      </c>
      <c r="C40" s="72"/>
      <c r="D40" s="23" t="s">
        <v>1</v>
      </c>
      <c r="E40" s="23">
        <v>10</v>
      </c>
      <c r="F40" s="23"/>
      <c r="G40" s="23">
        <v>1</v>
      </c>
      <c r="H40" s="23">
        <v>6</v>
      </c>
      <c r="I40" s="23">
        <v>6</v>
      </c>
      <c r="J40" s="23">
        <v>4</v>
      </c>
      <c r="K40" s="23">
        <v>2</v>
      </c>
      <c r="L40" s="23"/>
      <c r="M40" s="23">
        <v>3</v>
      </c>
      <c r="N40" s="23">
        <v>3</v>
      </c>
      <c r="O40" s="23"/>
      <c r="P40" s="23"/>
      <c r="Q40" s="23">
        <v>2</v>
      </c>
      <c r="R40" s="23">
        <v>12</v>
      </c>
      <c r="S40" s="23"/>
      <c r="T40" s="23">
        <f t="shared" si="0"/>
        <v>49</v>
      </c>
      <c r="U40" s="17"/>
      <c r="V40" s="17">
        <f t="shared" si="1"/>
        <v>0</v>
      </c>
    </row>
    <row r="41" spans="2:22" x14ac:dyDescent="0.25">
      <c r="B41" s="68" t="s">
        <v>72</v>
      </c>
      <c r="C41" s="72"/>
      <c r="D41" s="23" t="s">
        <v>130</v>
      </c>
      <c r="E41" s="23">
        <v>2</v>
      </c>
      <c r="F41" s="23"/>
      <c r="G41" s="23">
        <v>1</v>
      </c>
      <c r="H41" s="23">
        <v>1</v>
      </c>
      <c r="I41" s="23">
        <v>1</v>
      </c>
      <c r="J41" s="23"/>
      <c r="K41" s="23"/>
      <c r="L41" s="23"/>
      <c r="M41" s="23">
        <v>1</v>
      </c>
      <c r="N41" s="23"/>
      <c r="O41" s="23"/>
      <c r="P41" s="23"/>
      <c r="Q41" s="23"/>
      <c r="R41" s="23"/>
      <c r="S41" s="23">
        <v>1</v>
      </c>
      <c r="T41" s="23">
        <f t="shared" si="0"/>
        <v>7</v>
      </c>
      <c r="U41" s="17"/>
      <c r="V41" s="17">
        <f t="shared" si="1"/>
        <v>0</v>
      </c>
    </row>
    <row r="42" spans="2:22" x14ac:dyDescent="0.25">
      <c r="B42" s="45" t="s">
        <v>146</v>
      </c>
      <c r="C42" s="46"/>
      <c r="D42" s="23" t="s">
        <v>1</v>
      </c>
      <c r="E42" s="23"/>
      <c r="F42" s="23"/>
      <c r="G42" s="23"/>
      <c r="H42" s="23"/>
      <c r="I42" s="23"/>
      <c r="J42" s="23"/>
      <c r="K42" s="23"/>
      <c r="L42" s="23"/>
      <c r="M42" s="23">
        <v>1</v>
      </c>
      <c r="N42" s="23"/>
      <c r="O42" s="23"/>
      <c r="P42" s="23">
        <v>1</v>
      </c>
      <c r="Q42" s="23"/>
      <c r="R42" s="23"/>
      <c r="S42" s="23">
        <v>1</v>
      </c>
      <c r="T42" s="23">
        <f t="shared" si="0"/>
        <v>3</v>
      </c>
      <c r="U42" s="17"/>
      <c r="V42" s="17">
        <f t="shared" si="1"/>
        <v>0</v>
      </c>
    </row>
    <row r="43" spans="2:22" x14ac:dyDescent="0.25">
      <c r="B43" s="68" t="s">
        <v>73</v>
      </c>
      <c r="C43" s="69"/>
      <c r="D43" s="23" t="s">
        <v>1</v>
      </c>
      <c r="E43" s="23"/>
      <c r="F43" s="23"/>
      <c r="G43" s="23"/>
      <c r="H43" s="23">
        <v>1</v>
      </c>
      <c r="I43" s="23"/>
      <c r="J43" s="23"/>
      <c r="K43" s="23"/>
      <c r="L43" s="23"/>
      <c r="M43" s="23"/>
      <c r="N43" s="23"/>
      <c r="O43" s="23"/>
      <c r="P43" s="23">
        <v>1</v>
      </c>
      <c r="Q43" s="23"/>
      <c r="R43" s="23"/>
      <c r="S43" s="23">
        <v>3</v>
      </c>
      <c r="T43" s="23">
        <f t="shared" si="0"/>
        <v>5</v>
      </c>
      <c r="U43" s="17"/>
      <c r="V43" s="17">
        <f t="shared" si="1"/>
        <v>0</v>
      </c>
    </row>
    <row r="44" spans="2:22" x14ac:dyDescent="0.25">
      <c r="B44" s="49" t="s">
        <v>74</v>
      </c>
      <c r="C44" s="50"/>
      <c r="D44" s="23" t="s">
        <v>1</v>
      </c>
      <c r="E44" s="23"/>
      <c r="F44" s="23"/>
      <c r="G44" s="23"/>
      <c r="H44" s="23"/>
      <c r="I44" s="23">
        <v>5</v>
      </c>
      <c r="J44" s="23">
        <v>4</v>
      </c>
      <c r="K44" s="23"/>
      <c r="L44" s="23"/>
      <c r="M44" s="23"/>
      <c r="N44" s="23"/>
      <c r="O44" s="23">
        <v>2</v>
      </c>
      <c r="P44" s="23"/>
      <c r="Q44" s="23"/>
      <c r="R44" s="23"/>
      <c r="S44" s="23"/>
      <c r="T44" s="23">
        <f t="shared" si="0"/>
        <v>11</v>
      </c>
      <c r="U44" s="17"/>
      <c r="V44" s="17">
        <f t="shared" si="1"/>
        <v>0</v>
      </c>
    </row>
    <row r="45" spans="2:22" x14ac:dyDescent="0.25">
      <c r="B45" s="49" t="s">
        <v>75</v>
      </c>
      <c r="C45" s="72"/>
      <c r="D45" s="23" t="s">
        <v>1</v>
      </c>
      <c r="E45" s="23"/>
      <c r="F45" s="23"/>
      <c r="G45" s="23">
        <v>1</v>
      </c>
      <c r="H45" s="23"/>
      <c r="I45" s="23"/>
      <c r="J45" s="23"/>
      <c r="K45" s="23"/>
      <c r="L45" s="23"/>
      <c r="M45" s="23"/>
      <c r="N45" s="23">
        <v>1</v>
      </c>
      <c r="O45" s="23"/>
      <c r="P45" s="23"/>
      <c r="Q45" s="23">
        <v>2</v>
      </c>
      <c r="R45" s="23"/>
      <c r="S45" s="23"/>
      <c r="T45" s="23">
        <f t="shared" si="0"/>
        <v>4</v>
      </c>
      <c r="U45" s="17"/>
      <c r="V45" s="17">
        <f t="shared" si="1"/>
        <v>0</v>
      </c>
    </row>
    <row r="46" spans="2:22" x14ac:dyDescent="0.25">
      <c r="B46" s="55" t="s">
        <v>139</v>
      </c>
      <c r="C46" s="56"/>
      <c r="D46" s="23" t="s">
        <v>1</v>
      </c>
      <c r="E46" s="23"/>
      <c r="F46" s="23"/>
      <c r="G46" s="23">
        <v>1</v>
      </c>
      <c r="H46" s="23"/>
      <c r="I46" s="23"/>
      <c r="J46" s="23"/>
      <c r="K46" s="23">
        <v>2</v>
      </c>
      <c r="L46" s="23"/>
      <c r="M46" s="23">
        <v>1</v>
      </c>
      <c r="N46" s="23">
        <v>5</v>
      </c>
      <c r="O46" s="23"/>
      <c r="P46" s="23">
        <v>2</v>
      </c>
      <c r="Q46" s="23">
        <v>3</v>
      </c>
      <c r="R46" s="23"/>
      <c r="S46" s="23"/>
      <c r="T46" s="23">
        <f t="shared" si="0"/>
        <v>14</v>
      </c>
      <c r="U46" s="17"/>
      <c r="V46" s="17">
        <f t="shared" si="1"/>
        <v>0</v>
      </c>
    </row>
    <row r="47" spans="2:22" x14ac:dyDescent="0.25">
      <c r="B47" s="55" t="s">
        <v>140</v>
      </c>
      <c r="C47" s="56"/>
      <c r="D47" s="23" t="s">
        <v>1</v>
      </c>
      <c r="E47" s="23"/>
      <c r="F47" s="23"/>
      <c r="G47" s="23"/>
      <c r="H47" s="23"/>
      <c r="I47" s="23"/>
      <c r="J47" s="23"/>
      <c r="K47" s="23"/>
      <c r="L47" s="23"/>
      <c r="M47" s="23">
        <v>1</v>
      </c>
      <c r="N47" s="23">
        <v>5</v>
      </c>
      <c r="O47" s="23"/>
      <c r="P47" s="23"/>
      <c r="Q47" s="23"/>
      <c r="R47" s="23"/>
      <c r="S47" s="23"/>
      <c r="T47" s="23">
        <f t="shared" si="0"/>
        <v>6</v>
      </c>
      <c r="U47" s="17"/>
      <c r="V47" s="17">
        <f t="shared" si="1"/>
        <v>0</v>
      </c>
    </row>
    <row r="48" spans="2:22" x14ac:dyDescent="0.25">
      <c r="B48" s="55" t="s">
        <v>152</v>
      </c>
      <c r="C48" s="56"/>
      <c r="D48" s="23" t="s">
        <v>133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v>1</v>
      </c>
      <c r="Q48" s="23"/>
      <c r="R48" s="23"/>
      <c r="S48" s="23"/>
      <c r="T48" s="23">
        <f t="shared" si="0"/>
        <v>1</v>
      </c>
      <c r="U48" s="17"/>
      <c r="V48" s="17">
        <f t="shared" si="1"/>
        <v>0</v>
      </c>
    </row>
    <row r="49" spans="2:22" x14ac:dyDescent="0.25">
      <c r="B49" s="55" t="s">
        <v>141</v>
      </c>
      <c r="C49" s="56"/>
      <c r="D49" s="23" t="s">
        <v>1</v>
      </c>
      <c r="E49" s="23"/>
      <c r="F49" s="23">
        <v>6</v>
      </c>
      <c r="G49" s="23"/>
      <c r="H49" s="23"/>
      <c r="I49" s="23"/>
      <c r="J49" s="23"/>
      <c r="K49" s="23"/>
      <c r="L49" s="23"/>
      <c r="M49" s="23">
        <v>1</v>
      </c>
      <c r="N49" s="23"/>
      <c r="O49" s="23"/>
      <c r="P49" s="23"/>
      <c r="Q49" s="23"/>
      <c r="R49" s="23"/>
      <c r="S49" s="23"/>
      <c r="T49" s="23">
        <f t="shared" si="0"/>
        <v>7</v>
      </c>
      <c r="U49" s="17"/>
      <c r="V49" s="17">
        <f t="shared" si="1"/>
        <v>0</v>
      </c>
    </row>
    <row r="50" spans="2:22" x14ac:dyDescent="0.25">
      <c r="B50" s="55" t="s">
        <v>148</v>
      </c>
      <c r="C50" s="56"/>
      <c r="D50" s="23" t="s">
        <v>1</v>
      </c>
      <c r="E50" s="23"/>
      <c r="F50" s="23">
        <v>12</v>
      </c>
      <c r="G50" s="23">
        <v>2</v>
      </c>
      <c r="H50" s="23"/>
      <c r="I50" s="23">
        <v>2</v>
      </c>
      <c r="J50" s="23">
        <v>3</v>
      </c>
      <c r="K50" s="23"/>
      <c r="L50" s="23"/>
      <c r="M50" s="23"/>
      <c r="N50" s="23"/>
      <c r="O50" s="23">
        <v>2</v>
      </c>
      <c r="P50" s="23">
        <v>5</v>
      </c>
      <c r="Q50" s="23">
        <v>2</v>
      </c>
      <c r="R50" s="23"/>
      <c r="S50" s="23">
        <v>2</v>
      </c>
      <c r="T50" s="23">
        <f t="shared" si="0"/>
        <v>30</v>
      </c>
      <c r="U50" s="17"/>
      <c r="V50" s="17">
        <f t="shared" si="1"/>
        <v>0</v>
      </c>
    </row>
    <row r="51" spans="2:22" x14ac:dyDescent="0.25">
      <c r="B51" s="49" t="s">
        <v>76</v>
      </c>
      <c r="C51" s="72"/>
      <c r="D51" s="23" t="s">
        <v>1</v>
      </c>
      <c r="E51" s="23"/>
      <c r="F51" s="23"/>
      <c r="G51" s="23"/>
      <c r="H51" s="23"/>
      <c r="I51" s="23">
        <v>1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>
        <f t="shared" si="0"/>
        <v>1</v>
      </c>
      <c r="U51" s="17"/>
      <c r="V51" s="17">
        <f t="shared" si="1"/>
        <v>0</v>
      </c>
    </row>
    <row r="52" spans="2:22" x14ac:dyDescent="0.25">
      <c r="B52" s="70" t="s">
        <v>77</v>
      </c>
      <c r="C52" s="71"/>
      <c r="D52" s="24" t="s">
        <v>1</v>
      </c>
      <c r="E52" s="24">
        <v>5</v>
      </c>
      <c r="F52" s="24">
        <v>9</v>
      </c>
      <c r="G52" s="24">
        <v>2</v>
      </c>
      <c r="H52" s="24"/>
      <c r="I52" s="24">
        <v>5</v>
      </c>
      <c r="J52" s="24">
        <v>5</v>
      </c>
      <c r="K52" s="24"/>
      <c r="L52" s="24"/>
      <c r="M52" s="24">
        <v>2</v>
      </c>
      <c r="N52" s="24"/>
      <c r="O52" s="24"/>
      <c r="P52" s="24"/>
      <c r="Q52" s="24"/>
      <c r="R52" s="24"/>
      <c r="S52" s="24"/>
      <c r="T52" s="23">
        <f t="shared" si="0"/>
        <v>28</v>
      </c>
      <c r="U52" s="36"/>
      <c r="V52" s="17">
        <f t="shared" si="1"/>
        <v>0</v>
      </c>
    </row>
    <row r="53" spans="2:22" x14ac:dyDescent="0.25">
      <c r="B53" s="68" t="s">
        <v>151</v>
      </c>
      <c r="C53" s="72"/>
      <c r="D53" s="24" t="s">
        <v>1</v>
      </c>
      <c r="E53" s="24">
        <v>20</v>
      </c>
      <c r="F53" s="24"/>
      <c r="G53" s="24">
        <v>1</v>
      </c>
      <c r="H53" s="24"/>
      <c r="I53" s="24">
        <v>3</v>
      </c>
      <c r="J53" s="24"/>
      <c r="K53" s="24">
        <v>5</v>
      </c>
      <c r="L53" s="24"/>
      <c r="M53" s="24">
        <v>2</v>
      </c>
      <c r="N53" s="24">
        <v>1</v>
      </c>
      <c r="O53" s="24">
        <v>2</v>
      </c>
      <c r="P53" s="24"/>
      <c r="Q53" s="24"/>
      <c r="R53" s="24"/>
      <c r="S53" s="24"/>
      <c r="T53" s="23">
        <f t="shared" si="0"/>
        <v>34</v>
      </c>
      <c r="U53" s="36"/>
      <c r="V53" s="17">
        <f t="shared" si="1"/>
        <v>0</v>
      </c>
    </row>
    <row r="54" spans="2:22" x14ac:dyDescent="0.25">
      <c r="B54" s="68" t="s">
        <v>78</v>
      </c>
      <c r="C54" s="72"/>
      <c r="D54" s="24" t="s">
        <v>1</v>
      </c>
      <c r="E54" s="24"/>
      <c r="F54" s="24"/>
      <c r="G54" s="24"/>
      <c r="H54" s="24"/>
      <c r="I54" s="24">
        <v>6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3">
        <f t="shared" si="0"/>
        <v>6</v>
      </c>
      <c r="U54" s="36"/>
      <c r="V54" s="17">
        <f t="shared" si="1"/>
        <v>0</v>
      </c>
    </row>
    <row r="55" spans="2:22" x14ac:dyDescent="0.25">
      <c r="B55" s="102" t="s">
        <v>79</v>
      </c>
      <c r="C55" s="103"/>
      <c r="D55" s="24" t="s">
        <v>1</v>
      </c>
      <c r="E55" s="24">
        <v>10</v>
      </c>
      <c r="F55" s="24"/>
      <c r="G55" s="24"/>
      <c r="H55" s="24"/>
      <c r="I55" s="24">
        <v>4</v>
      </c>
      <c r="J55" s="24"/>
      <c r="K55" s="24"/>
      <c r="L55" s="24"/>
      <c r="M55" s="24"/>
      <c r="N55" s="24"/>
      <c r="O55" s="24"/>
      <c r="P55" s="24"/>
      <c r="Q55" s="24">
        <v>2</v>
      </c>
      <c r="R55" s="24"/>
      <c r="S55" s="24"/>
      <c r="T55" s="23">
        <f t="shared" si="0"/>
        <v>16</v>
      </c>
      <c r="U55" s="36"/>
      <c r="V55" s="17">
        <f t="shared" si="1"/>
        <v>0</v>
      </c>
    </row>
    <row r="56" spans="2:22" x14ac:dyDescent="0.25">
      <c r="B56" s="49" t="s">
        <v>80</v>
      </c>
      <c r="C56" s="50"/>
      <c r="D56" s="24" t="s">
        <v>1</v>
      </c>
      <c r="E56" s="24"/>
      <c r="F56" s="24"/>
      <c r="G56" s="24"/>
      <c r="H56" s="24"/>
      <c r="I56" s="24">
        <v>2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3">
        <f t="shared" si="0"/>
        <v>2</v>
      </c>
      <c r="U56" s="36"/>
      <c r="V56" s="17">
        <f t="shared" si="1"/>
        <v>0</v>
      </c>
    </row>
    <row r="57" spans="2:22" x14ac:dyDescent="0.25">
      <c r="B57" s="49" t="s">
        <v>81</v>
      </c>
      <c r="C57" s="50"/>
      <c r="D57" s="24" t="s">
        <v>1</v>
      </c>
      <c r="E57" s="24">
        <v>3</v>
      </c>
      <c r="F57" s="24"/>
      <c r="G57" s="24">
        <v>1</v>
      </c>
      <c r="H57" s="24">
        <v>2</v>
      </c>
      <c r="I57" s="24"/>
      <c r="J57" s="24">
        <v>3</v>
      </c>
      <c r="K57" s="24"/>
      <c r="L57" s="24"/>
      <c r="M57" s="24"/>
      <c r="N57" s="24"/>
      <c r="O57" s="24">
        <v>1</v>
      </c>
      <c r="P57" s="24"/>
      <c r="Q57" s="24">
        <v>2</v>
      </c>
      <c r="R57" s="24"/>
      <c r="S57" s="24"/>
      <c r="T57" s="23">
        <f t="shared" si="0"/>
        <v>12</v>
      </c>
      <c r="U57" s="36"/>
      <c r="V57" s="17">
        <f t="shared" si="1"/>
        <v>0</v>
      </c>
    </row>
    <row r="58" spans="2:22" x14ac:dyDescent="0.25">
      <c r="B58" s="70" t="s">
        <v>82</v>
      </c>
      <c r="C58" s="71"/>
      <c r="D58" s="24" t="s">
        <v>1</v>
      </c>
      <c r="E58" s="24"/>
      <c r="F58" s="24"/>
      <c r="G58" s="24">
        <v>1</v>
      </c>
      <c r="H58" s="24"/>
      <c r="I58" s="24">
        <v>1</v>
      </c>
      <c r="J58" s="24"/>
      <c r="K58" s="24"/>
      <c r="L58" s="24"/>
      <c r="M58" s="24"/>
      <c r="N58" s="24"/>
      <c r="O58" s="24">
        <v>1</v>
      </c>
      <c r="P58" s="24"/>
      <c r="Q58" s="24"/>
      <c r="R58" s="24"/>
      <c r="S58" s="24"/>
      <c r="T58" s="23">
        <f t="shared" si="0"/>
        <v>3</v>
      </c>
      <c r="U58" s="36"/>
      <c r="V58" s="17">
        <f t="shared" si="1"/>
        <v>0</v>
      </c>
    </row>
    <row r="59" spans="2:22" x14ac:dyDescent="0.25">
      <c r="B59" s="68" t="s">
        <v>83</v>
      </c>
      <c r="C59" s="69"/>
      <c r="D59" s="23" t="s">
        <v>130</v>
      </c>
      <c r="E59" s="23">
        <v>2</v>
      </c>
      <c r="F59" s="23"/>
      <c r="G59" s="23"/>
      <c r="H59" s="23"/>
      <c r="I59" s="23"/>
      <c r="J59" s="23"/>
      <c r="K59" s="23"/>
      <c r="L59" s="23"/>
      <c r="M59" s="23">
        <v>1</v>
      </c>
      <c r="N59" s="24"/>
      <c r="O59" s="24"/>
      <c r="P59" s="24"/>
      <c r="Q59" s="24">
        <v>1</v>
      </c>
      <c r="R59" s="24"/>
      <c r="S59" s="24"/>
      <c r="T59" s="23">
        <f t="shared" si="0"/>
        <v>4</v>
      </c>
      <c r="U59" s="36"/>
      <c r="V59" s="17">
        <f t="shared" si="1"/>
        <v>0</v>
      </c>
    </row>
    <row r="60" spans="2:22" x14ac:dyDescent="0.25">
      <c r="B60" s="59" t="s">
        <v>147</v>
      </c>
      <c r="C60" s="60"/>
      <c r="D60" s="23" t="s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4"/>
      <c r="O60" s="24"/>
      <c r="P60" s="24"/>
      <c r="Q60" s="24">
        <v>2</v>
      </c>
      <c r="R60" s="24"/>
      <c r="S60" s="24"/>
      <c r="T60" s="23">
        <f t="shared" si="0"/>
        <v>2</v>
      </c>
      <c r="U60" s="36"/>
      <c r="V60" s="17">
        <f t="shared" si="1"/>
        <v>0</v>
      </c>
    </row>
    <row r="61" spans="2:22" x14ac:dyDescent="0.25">
      <c r="B61" s="59" t="s">
        <v>149</v>
      </c>
      <c r="C61" s="60"/>
      <c r="D61" s="23" t="s">
        <v>1</v>
      </c>
      <c r="E61" s="23"/>
      <c r="F61" s="23"/>
      <c r="G61" s="23"/>
      <c r="H61" s="23"/>
      <c r="I61" s="23"/>
      <c r="J61" s="23"/>
      <c r="K61" s="23"/>
      <c r="L61" s="23"/>
      <c r="M61" s="23"/>
      <c r="N61" s="24"/>
      <c r="O61" s="24"/>
      <c r="P61" s="24"/>
      <c r="Q61" s="24">
        <v>1</v>
      </c>
      <c r="R61" s="24"/>
      <c r="S61" s="24"/>
      <c r="T61" s="23">
        <f t="shared" si="0"/>
        <v>1</v>
      </c>
      <c r="U61" s="36"/>
      <c r="V61" s="17">
        <f t="shared" si="1"/>
        <v>0</v>
      </c>
    </row>
    <row r="62" spans="2:22" x14ac:dyDescent="0.25">
      <c r="B62" s="59" t="s">
        <v>154</v>
      </c>
      <c r="C62" s="60"/>
      <c r="D62" s="23" t="s">
        <v>1</v>
      </c>
      <c r="E62" s="23"/>
      <c r="F62" s="23"/>
      <c r="G62" s="23"/>
      <c r="H62" s="23"/>
      <c r="I62" s="23">
        <v>2</v>
      </c>
      <c r="J62" s="23"/>
      <c r="K62" s="23"/>
      <c r="L62" s="23"/>
      <c r="M62" s="23"/>
      <c r="N62" s="24"/>
      <c r="O62" s="24"/>
      <c r="P62" s="24"/>
      <c r="Q62" s="24"/>
      <c r="R62" s="24"/>
      <c r="S62" s="24"/>
      <c r="T62" s="23">
        <f t="shared" si="0"/>
        <v>2</v>
      </c>
      <c r="U62" s="36"/>
      <c r="V62" s="17">
        <f t="shared" si="1"/>
        <v>0</v>
      </c>
    </row>
    <row r="63" spans="2:22" x14ac:dyDescent="0.25">
      <c r="B63" s="68" t="s">
        <v>84</v>
      </c>
      <c r="C63" s="72"/>
      <c r="D63" s="23" t="s">
        <v>130</v>
      </c>
      <c r="E63" s="23"/>
      <c r="F63" s="23"/>
      <c r="G63" s="23">
        <v>1</v>
      </c>
      <c r="H63" s="23"/>
      <c r="I63" s="23"/>
      <c r="J63" s="23"/>
      <c r="K63" s="23"/>
      <c r="L63" s="23"/>
      <c r="M63" s="23"/>
      <c r="N63" s="24"/>
      <c r="O63" s="24"/>
      <c r="P63" s="24"/>
      <c r="Q63" s="24"/>
      <c r="R63" s="24"/>
      <c r="S63" s="24"/>
      <c r="T63" s="23">
        <f t="shared" si="0"/>
        <v>1</v>
      </c>
      <c r="U63" s="36"/>
      <c r="V63" s="17">
        <f t="shared" si="1"/>
        <v>0</v>
      </c>
    </row>
    <row r="64" spans="2:22" x14ac:dyDescent="0.25">
      <c r="B64" s="104" t="s">
        <v>85</v>
      </c>
      <c r="C64" s="10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34"/>
      <c r="V64" s="34"/>
    </row>
    <row r="65" spans="2:22" x14ac:dyDescent="0.25">
      <c r="B65" s="68" t="s">
        <v>86</v>
      </c>
      <c r="C65" s="72"/>
      <c r="D65" s="23" t="s">
        <v>130</v>
      </c>
      <c r="E65" s="23"/>
      <c r="F65" s="23"/>
      <c r="G65" s="23"/>
      <c r="H65" s="23"/>
      <c r="I65" s="23">
        <v>3</v>
      </c>
      <c r="J65" s="23"/>
      <c r="K65" s="23"/>
      <c r="L65" s="23"/>
      <c r="M65" s="23"/>
      <c r="N65" s="24"/>
      <c r="O65" s="24"/>
      <c r="P65" s="24"/>
      <c r="Q65" s="24"/>
      <c r="R65" s="24"/>
      <c r="S65" s="24"/>
      <c r="T65" s="23">
        <f t="shared" si="0"/>
        <v>3</v>
      </c>
      <c r="U65" s="36"/>
      <c r="V65" s="17">
        <f t="shared" si="1"/>
        <v>0</v>
      </c>
    </row>
    <row r="66" spans="2:22" x14ac:dyDescent="0.25">
      <c r="B66" s="49" t="s">
        <v>87</v>
      </c>
      <c r="C66" s="50"/>
      <c r="D66" s="23" t="s">
        <v>1</v>
      </c>
      <c r="E66" s="27">
        <v>20</v>
      </c>
      <c r="F66" s="27"/>
      <c r="G66" s="27">
        <v>12</v>
      </c>
      <c r="H66" s="27">
        <v>50</v>
      </c>
      <c r="I66" s="27">
        <v>10</v>
      </c>
      <c r="J66" s="27"/>
      <c r="K66" s="27">
        <v>10</v>
      </c>
      <c r="L66" s="27">
        <v>8</v>
      </c>
      <c r="M66" s="27">
        <v>3</v>
      </c>
      <c r="N66" s="28"/>
      <c r="O66" s="28"/>
      <c r="P66" s="28"/>
      <c r="Q66" s="28"/>
      <c r="R66" s="28"/>
      <c r="S66" s="28">
        <v>20</v>
      </c>
      <c r="T66" s="23">
        <f t="shared" si="0"/>
        <v>133</v>
      </c>
      <c r="U66" s="36"/>
      <c r="V66" s="17">
        <f t="shared" si="1"/>
        <v>0</v>
      </c>
    </row>
    <row r="67" spans="2:22" ht="14.25" customHeight="1" x14ac:dyDescent="0.25">
      <c r="B67" s="49" t="s">
        <v>88</v>
      </c>
      <c r="C67" s="72"/>
      <c r="D67" s="23" t="s">
        <v>1</v>
      </c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28"/>
      <c r="P67" s="28"/>
      <c r="Q67" s="28">
        <v>6</v>
      </c>
      <c r="R67" s="28"/>
      <c r="S67" s="28"/>
      <c r="T67" s="23">
        <f t="shared" si="0"/>
        <v>6</v>
      </c>
      <c r="U67" s="36"/>
      <c r="V67" s="17">
        <f t="shared" si="1"/>
        <v>0</v>
      </c>
    </row>
    <row r="68" spans="2:22" ht="14.25" customHeight="1" x14ac:dyDescent="0.25">
      <c r="B68" s="49" t="s">
        <v>89</v>
      </c>
      <c r="C68" s="72"/>
      <c r="D68" s="23" t="s">
        <v>1</v>
      </c>
      <c r="E68" s="27"/>
      <c r="F68" s="27"/>
      <c r="G68" s="27">
        <v>3</v>
      </c>
      <c r="H68" s="27">
        <v>10</v>
      </c>
      <c r="I68" s="27">
        <v>8</v>
      </c>
      <c r="J68" s="27"/>
      <c r="K68" s="27"/>
      <c r="L68" s="27">
        <v>5</v>
      </c>
      <c r="M68" s="27">
        <v>3</v>
      </c>
      <c r="N68" s="28"/>
      <c r="O68" s="28"/>
      <c r="P68" s="28"/>
      <c r="Q68" s="28"/>
      <c r="R68" s="28">
        <v>5</v>
      </c>
      <c r="S68" s="28">
        <v>3</v>
      </c>
      <c r="T68" s="23">
        <f t="shared" si="0"/>
        <v>37</v>
      </c>
      <c r="U68" s="36"/>
      <c r="V68" s="17">
        <f t="shared" si="1"/>
        <v>0</v>
      </c>
    </row>
    <row r="69" spans="2:22" ht="14.25" customHeight="1" x14ac:dyDescent="0.25">
      <c r="B69" s="55" t="s">
        <v>145</v>
      </c>
      <c r="C69" s="56"/>
      <c r="D69" s="23" t="s">
        <v>1</v>
      </c>
      <c r="E69" s="27"/>
      <c r="F69" s="27"/>
      <c r="G69" s="27"/>
      <c r="H69" s="27"/>
      <c r="I69" s="27">
        <v>5</v>
      </c>
      <c r="J69" s="27"/>
      <c r="K69" s="27"/>
      <c r="L69" s="27"/>
      <c r="M69" s="27"/>
      <c r="N69" s="28"/>
      <c r="O69" s="28"/>
      <c r="P69" s="28"/>
      <c r="Q69" s="28"/>
      <c r="R69" s="28"/>
      <c r="S69" s="28">
        <v>3</v>
      </c>
      <c r="T69" s="23">
        <f t="shared" si="0"/>
        <v>8</v>
      </c>
      <c r="U69" s="36"/>
      <c r="V69" s="17">
        <f t="shared" si="1"/>
        <v>0</v>
      </c>
    </row>
    <row r="70" spans="2:22" ht="14.25" customHeight="1" x14ac:dyDescent="0.25">
      <c r="B70" s="70" t="s">
        <v>90</v>
      </c>
      <c r="C70" s="71"/>
      <c r="D70" s="23" t="s">
        <v>1</v>
      </c>
      <c r="E70" s="27"/>
      <c r="F70" s="27">
        <v>30</v>
      </c>
      <c r="G70" s="27">
        <v>20</v>
      </c>
      <c r="H70" s="27"/>
      <c r="I70" s="27">
        <v>6</v>
      </c>
      <c r="J70" s="27"/>
      <c r="K70" s="27"/>
      <c r="L70" s="27"/>
      <c r="M70" s="27"/>
      <c r="N70" s="28"/>
      <c r="O70" s="28"/>
      <c r="P70" s="28"/>
      <c r="Q70" s="28">
        <v>4</v>
      </c>
      <c r="R70" s="28">
        <v>10</v>
      </c>
      <c r="S70" s="28"/>
      <c r="T70" s="23">
        <f t="shared" si="0"/>
        <v>70</v>
      </c>
      <c r="U70" s="36"/>
      <c r="V70" s="17">
        <f t="shared" si="1"/>
        <v>0</v>
      </c>
    </row>
    <row r="71" spans="2:22" ht="14.25" customHeight="1" x14ac:dyDescent="0.25">
      <c r="B71" s="68" t="s">
        <v>153</v>
      </c>
      <c r="C71" s="72"/>
      <c r="D71" s="23" t="s">
        <v>1</v>
      </c>
      <c r="E71" s="27">
        <v>10</v>
      </c>
      <c r="F71" s="27"/>
      <c r="G71" s="27"/>
      <c r="H71" s="27">
        <v>10</v>
      </c>
      <c r="I71" s="27">
        <v>6</v>
      </c>
      <c r="J71" s="27"/>
      <c r="K71" s="27"/>
      <c r="L71" s="27"/>
      <c r="M71" s="27">
        <v>3</v>
      </c>
      <c r="N71" s="28"/>
      <c r="O71" s="28">
        <v>2</v>
      </c>
      <c r="P71" s="28"/>
      <c r="Q71" s="28">
        <v>5</v>
      </c>
      <c r="R71" s="28"/>
      <c r="S71" s="28"/>
      <c r="T71" s="23">
        <f t="shared" si="0"/>
        <v>36</v>
      </c>
      <c r="U71" s="36"/>
      <c r="V71" s="17">
        <f t="shared" si="1"/>
        <v>0</v>
      </c>
    </row>
    <row r="72" spans="2:22" x14ac:dyDescent="0.25">
      <c r="B72" s="68" t="s">
        <v>91</v>
      </c>
      <c r="C72" s="72"/>
      <c r="D72" s="24" t="s">
        <v>1</v>
      </c>
      <c r="E72" s="28"/>
      <c r="F72" s="28">
        <v>1</v>
      </c>
      <c r="G72" s="28"/>
      <c r="H72" s="28"/>
      <c r="I72" s="28"/>
      <c r="J72" s="28"/>
      <c r="K72" s="28">
        <v>1</v>
      </c>
      <c r="L72" s="28"/>
      <c r="M72" s="28"/>
      <c r="N72" s="28"/>
      <c r="O72" s="28"/>
      <c r="P72" s="28"/>
      <c r="Q72" s="28"/>
      <c r="R72" s="28"/>
      <c r="S72" s="28"/>
      <c r="T72" s="23">
        <f t="shared" si="0"/>
        <v>2</v>
      </c>
      <c r="U72" s="43"/>
      <c r="V72" s="17">
        <f t="shared" si="1"/>
        <v>0</v>
      </c>
    </row>
    <row r="73" spans="2:22" x14ac:dyDescent="0.25">
      <c r="B73" s="68" t="s">
        <v>92</v>
      </c>
      <c r="C73" s="72"/>
      <c r="D73" s="23" t="s">
        <v>1</v>
      </c>
      <c r="E73" s="27"/>
      <c r="F73" s="27">
        <v>3</v>
      </c>
      <c r="G73" s="27">
        <v>12</v>
      </c>
      <c r="H73" s="27"/>
      <c r="I73" s="27">
        <v>2</v>
      </c>
      <c r="J73" s="27"/>
      <c r="K73" s="27"/>
      <c r="L73" s="27"/>
      <c r="M73" s="27">
        <v>1</v>
      </c>
      <c r="N73" s="28"/>
      <c r="O73" s="28"/>
      <c r="P73" s="28"/>
      <c r="Q73" s="28"/>
      <c r="R73" s="28"/>
      <c r="S73" s="28"/>
      <c r="T73" s="23">
        <f t="shared" si="0"/>
        <v>18</v>
      </c>
      <c r="U73" s="36"/>
      <c r="V73" s="17">
        <f t="shared" si="1"/>
        <v>0</v>
      </c>
    </row>
    <row r="74" spans="2:22" x14ac:dyDescent="0.25">
      <c r="B74" s="49" t="s">
        <v>93</v>
      </c>
      <c r="C74" s="50"/>
      <c r="D74" s="25" t="s">
        <v>130</v>
      </c>
      <c r="E74" s="29">
        <v>20</v>
      </c>
      <c r="F74" s="29">
        <v>1</v>
      </c>
      <c r="G74" s="29">
        <v>1</v>
      </c>
      <c r="H74" s="29">
        <v>10</v>
      </c>
      <c r="I74" s="29">
        <v>2</v>
      </c>
      <c r="J74" s="29"/>
      <c r="K74" s="29"/>
      <c r="L74" s="29"/>
      <c r="M74" s="29"/>
      <c r="N74" s="33"/>
      <c r="O74" s="33"/>
      <c r="P74" s="33"/>
      <c r="Q74" s="33"/>
      <c r="R74" s="33">
        <v>5</v>
      </c>
      <c r="S74" s="33"/>
      <c r="T74" s="23">
        <f t="shared" si="0"/>
        <v>39</v>
      </c>
      <c r="U74" s="36"/>
      <c r="V74" s="17">
        <f t="shared" si="1"/>
        <v>0</v>
      </c>
    </row>
    <row r="75" spans="2:22" x14ac:dyDescent="0.25">
      <c r="B75" s="106" t="s">
        <v>94</v>
      </c>
      <c r="C75" s="107"/>
      <c r="D75" s="26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4"/>
      <c r="V75" s="34"/>
    </row>
    <row r="76" spans="2:22" x14ac:dyDescent="0.25">
      <c r="B76" s="70" t="s">
        <v>95</v>
      </c>
      <c r="C76" s="71"/>
      <c r="D76" s="25" t="s">
        <v>130</v>
      </c>
      <c r="E76" s="29">
        <v>10</v>
      </c>
      <c r="F76" s="29"/>
      <c r="G76" s="29">
        <v>2</v>
      </c>
      <c r="H76" s="29">
        <v>2</v>
      </c>
      <c r="I76" s="29">
        <v>3</v>
      </c>
      <c r="J76" s="29"/>
      <c r="K76" s="29"/>
      <c r="L76" s="29"/>
      <c r="M76" s="29"/>
      <c r="N76" s="33">
        <v>1</v>
      </c>
      <c r="O76" s="33"/>
      <c r="P76" s="33"/>
      <c r="Q76" s="33">
        <v>4</v>
      </c>
      <c r="R76" s="33"/>
      <c r="S76" s="33"/>
      <c r="T76" s="23">
        <f t="shared" si="0"/>
        <v>22</v>
      </c>
      <c r="U76" s="36"/>
      <c r="V76" s="17">
        <f t="shared" si="1"/>
        <v>0</v>
      </c>
    </row>
    <row r="77" spans="2:22" x14ac:dyDescent="0.25">
      <c r="B77" s="68" t="s">
        <v>96</v>
      </c>
      <c r="C77" s="72"/>
      <c r="D77" s="25" t="s">
        <v>130</v>
      </c>
      <c r="E77" s="29"/>
      <c r="F77" s="29"/>
      <c r="G77" s="29"/>
      <c r="H77" s="29"/>
      <c r="I77" s="29">
        <v>1</v>
      </c>
      <c r="J77" s="29"/>
      <c r="K77" s="29"/>
      <c r="L77" s="29"/>
      <c r="M77" s="29"/>
      <c r="N77" s="33">
        <v>1</v>
      </c>
      <c r="O77" s="33"/>
      <c r="P77" s="33"/>
      <c r="Q77" s="33"/>
      <c r="R77" s="33">
        <v>2</v>
      </c>
      <c r="S77" s="33"/>
      <c r="T77" s="23">
        <f t="shared" si="0"/>
        <v>4</v>
      </c>
      <c r="U77" s="36"/>
      <c r="V77" s="17">
        <f t="shared" si="1"/>
        <v>0</v>
      </c>
    </row>
    <row r="78" spans="2:22" x14ac:dyDescent="0.25">
      <c r="B78" s="68" t="s">
        <v>97</v>
      </c>
      <c r="C78" s="69"/>
      <c r="D78" s="25" t="s">
        <v>130</v>
      </c>
      <c r="E78" s="29">
        <v>2</v>
      </c>
      <c r="F78" s="29"/>
      <c r="G78" s="29"/>
      <c r="H78" s="29"/>
      <c r="I78" s="29">
        <v>4</v>
      </c>
      <c r="J78" s="29"/>
      <c r="K78" s="29"/>
      <c r="L78" s="29"/>
      <c r="M78" s="29"/>
      <c r="N78" s="33"/>
      <c r="O78" s="33"/>
      <c r="P78" s="33"/>
      <c r="Q78" s="33"/>
      <c r="R78" s="33"/>
      <c r="S78" s="33"/>
      <c r="T78" s="23">
        <f t="shared" si="0"/>
        <v>6</v>
      </c>
      <c r="U78" s="36"/>
      <c r="V78" s="17">
        <f t="shared" si="1"/>
        <v>0</v>
      </c>
    </row>
    <row r="79" spans="2:22" x14ac:dyDescent="0.25">
      <c r="B79" s="68" t="s">
        <v>98</v>
      </c>
      <c r="C79" s="69"/>
      <c r="D79" s="25" t="s">
        <v>130</v>
      </c>
      <c r="E79" s="29"/>
      <c r="F79" s="29"/>
      <c r="G79" s="29"/>
      <c r="H79" s="29"/>
      <c r="I79" s="29">
        <v>3</v>
      </c>
      <c r="J79" s="29"/>
      <c r="K79" s="29"/>
      <c r="L79" s="29"/>
      <c r="M79" s="29"/>
      <c r="N79" s="33"/>
      <c r="O79" s="33"/>
      <c r="P79" s="33"/>
      <c r="Q79" s="33"/>
      <c r="R79" s="33"/>
      <c r="S79" s="33"/>
      <c r="T79" s="23">
        <f t="shared" si="0"/>
        <v>3</v>
      </c>
      <c r="U79" s="36"/>
      <c r="V79" s="17">
        <f t="shared" si="1"/>
        <v>0</v>
      </c>
    </row>
    <row r="80" spans="2:22" x14ac:dyDescent="0.25">
      <c r="B80" s="68" t="s">
        <v>99</v>
      </c>
      <c r="C80" s="69"/>
      <c r="D80" s="25" t="s">
        <v>130</v>
      </c>
      <c r="E80" s="29"/>
      <c r="F80" s="29"/>
      <c r="G80" s="29"/>
      <c r="H80" s="29"/>
      <c r="I80" s="29">
        <v>3</v>
      </c>
      <c r="J80" s="29"/>
      <c r="K80" s="29"/>
      <c r="L80" s="29"/>
      <c r="M80" s="29"/>
      <c r="N80" s="33"/>
      <c r="O80" s="33"/>
      <c r="P80" s="33"/>
      <c r="Q80" s="33"/>
      <c r="R80" s="33"/>
      <c r="S80" s="33"/>
      <c r="T80" s="23">
        <f t="shared" si="0"/>
        <v>3</v>
      </c>
      <c r="U80" s="36"/>
      <c r="V80" s="17">
        <f t="shared" si="1"/>
        <v>0</v>
      </c>
    </row>
    <row r="81" spans="2:22" x14ac:dyDescent="0.25">
      <c r="B81" s="68" t="s">
        <v>100</v>
      </c>
      <c r="C81" s="72"/>
      <c r="D81" s="25" t="s">
        <v>130</v>
      </c>
      <c r="E81" s="29"/>
      <c r="F81" s="29"/>
      <c r="G81" s="29"/>
      <c r="H81" s="29"/>
      <c r="I81" s="29">
        <v>5</v>
      </c>
      <c r="J81" s="29"/>
      <c r="K81" s="29"/>
      <c r="L81" s="29"/>
      <c r="M81" s="29"/>
      <c r="N81" s="33"/>
      <c r="O81" s="33">
        <v>2</v>
      </c>
      <c r="P81" s="33"/>
      <c r="Q81" s="33">
        <v>2</v>
      </c>
      <c r="R81" s="33"/>
      <c r="S81" s="33"/>
      <c r="T81" s="23">
        <f t="shared" si="0"/>
        <v>9</v>
      </c>
      <c r="U81" s="36"/>
      <c r="V81" s="17">
        <f t="shared" si="1"/>
        <v>0</v>
      </c>
    </row>
    <row r="82" spans="2:22" x14ac:dyDescent="0.25">
      <c r="B82" s="68" t="s">
        <v>101</v>
      </c>
      <c r="C82" s="72"/>
      <c r="D82" s="25" t="s">
        <v>1</v>
      </c>
      <c r="E82" s="29"/>
      <c r="F82" s="29">
        <v>2</v>
      </c>
      <c r="G82" s="29"/>
      <c r="H82" s="29">
        <v>1</v>
      </c>
      <c r="I82" s="29">
        <v>3</v>
      </c>
      <c r="J82" s="29"/>
      <c r="K82" s="29"/>
      <c r="L82" s="29"/>
      <c r="M82" s="29"/>
      <c r="N82" s="33"/>
      <c r="O82" s="33"/>
      <c r="P82" s="33"/>
      <c r="Q82" s="33"/>
      <c r="R82" s="33"/>
      <c r="S82" s="33"/>
      <c r="T82" s="23">
        <f t="shared" si="0"/>
        <v>6</v>
      </c>
      <c r="U82" s="36"/>
      <c r="V82" s="17">
        <f t="shared" si="1"/>
        <v>0</v>
      </c>
    </row>
    <row r="83" spans="2:22" x14ac:dyDescent="0.25">
      <c r="B83" s="68" t="s">
        <v>102</v>
      </c>
      <c r="C83" s="72"/>
      <c r="D83" s="25" t="s">
        <v>1</v>
      </c>
      <c r="E83" s="29"/>
      <c r="F83" s="29"/>
      <c r="G83" s="29"/>
      <c r="H83" s="29">
        <v>1</v>
      </c>
      <c r="I83" s="29">
        <v>3</v>
      </c>
      <c r="J83" s="29"/>
      <c r="K83" s="29"/>
      <c r="L83" s="29"/>
      <c r="M83" s="29"/>
      <c r="N83" s="33"/>
      <c r="O83" s="33">
        <v>1</v>
      </c>
      <c r="P83" s="33"/>
      <c r="Q83" s="33"/>
      <c r="R83" s="33"/>
      <c r="S83" s="33"/>
      <c r="T83" s="23">
        <f t="shared" si="0"/>
        <v>5</v>
      </c>
      <c r="U83" s="36"/>
      <c r="V83" s="17">
        <f t="shared" si="1"/>
        <v>0</v>
      </c>
    </row>
    <row r="84" spans="2:22" x14ac:dyDescent="0.25">
      <c r="B84" s="68" t="s">
        <v>103</v>
      </c>
      <c r="C84" s="69"/>
      <c r="D84" s="25" t="s">
        <v>1</v>
      </c>
      <c r="E84" s="29"/>
      <c r="F84" s="29"/>
      <c r="G84" s="29"/>
      <c r="H84" s="29"/>
      <c r="I84" s="29"/>
      <c r="J84" s="29"/>
      <c r="K84" s="29"/>
      <c r="L84" s="29"/>
      <c r="M84" s="29"/>
      <c r="N84" s="33"/>
      <c r="O84" s="33"/>
      <c r="P84" s="33">
        <v>2</v>
      </c>
      <c r="Q84" s="33"/>
      <c r="R84" s="33"/>
      <c r="S84" s="33"/>
      <c r="T84" s="23">
        <f t="shared" si="0"/>
        <v>2</v>
      </c>
      <c r="U84" s="36"/>
      <c r="V84" s="17">
        <f t="shared" si="1"/>
        <v>0</v>
      </c>
    </row>
    <row r="85" spans="2:22" x14ac:dyDescent="0.25">
      <c r="B85" s="49" t="s">
        <v>104</v>
      </c>
      <c r="C85" s="50"/>
      <c r="D85" s="24" t="s">
        <v>1</v>
      </c>
      <c r="E85" s="24"/>
      <c r="F85" s="24"/>
      <c r="G85" s="24"/>
      <c r="H85" s="24"/>
      <c r="I85" s="24">
        <v>3</v>
      </c>
      <c r="J85" s="24"/>
      <c r="K85" s="24"/>
      <c r="L85" s="24"/>
      <c r="M85" s="24">
        <v>1</v>
      </c>
      <c r="N85" s="24"/>
      <c r="O85" s="24">
        <v>1</v>
      </c>
      <c r="P85" s="24"/>
      <c r="Q85" s="24"/>
      <c r="R85" s="24"/>
      <c r="S85" s="24"/>
      <c r="T85" s="23">
        <f t="shared" si="0"/>
        <v>5</v>
      </c>
      <c r="U85" s="36"/>
      <c r="V85" s="17">
        <f t="shared" si="1"/>
        <v>0</v>
      </c>
    </row>
    <row r="86" spans="2:22" x14ac:dyDescent="0.25">
      <c r="B86" s="49" t="s">
        <v>105</v>
      </c>
      <c r="C86" s="72"/>
      <c r="D86" s="23" t="s">
        <v>1</v>
      </c>
      <c r="E86" s="23"/>
      <c r="F86" s="23"/>
      <c r="G86" s="23"/>
      <c r="H86" s="23">
        <v>10</v>
      </c>
      <c r="I86" s="23">
        <v>1</v>
      </c>
      <c r="J86" s="23"/>
      <c r="K86" s="23"/>
      <c r="L86" s="23"/>
      <c r="M86" s="23"/>
      <c r="N86" s="24"/>
      <c r="O86" s="24"/>
      <c r="P86" s="24"/>
      <c r="Q86" s="24"/>
      <c r="R86" s="24"/>
      <c r="S86" s="24"/>
      <c r="T86" s="23">
        <f t="shared" si="0"/>
        <v>11</v>
      </c>
      <c r="U86" s="36"/>
      <c r="V86" s="17">
        <f t="shared" si="1"/>
        <v>0</v>
      </c>
    </row>
    <row r="87" spans="2:22" x14ac:dyDescent="0.25">
      <c r="B87" s="49" t="s">
        <v>106</v>
      </c>
      <c r="C87" s="72"/>
      <c r="D87" s="23" t="s">
        <v>1</v>
      </c>
      <c r="E87" s="23"/>
      <c r="F87" s="23"/>
      <c r="G87" s="23"/>
      <c r="H87" s="23"/>
      <c r="I87" s="23">
        <v>1</v>
      </c>
      <c r="J87" s="23"/>
      <c r="K87" s="23"/>
      <c r="L87" s="23"/>
      <c r="M87" s="23"/>
      <c r="N87" s="24"/>
      <c r="O87" s="24"/>
      <c r="P87" s="24"/>
      <c r="Q87" s="24"/>
      <c r="R87" s="24"/>
      <c r="S87" s="24"/>
      <c r="T87" s="23">
        <f t="shared" si="0"/>
        <v>1</v>
      </c>
      <c r="U87" s="36"/>
      <c r="V87" s="17">
        <f t="shared" si="1"/>
        <v>0</v>
      </c>
    </row>
    <row r="88" spans="2:22" x14ac:dyDescent="0.25">
      <c r="B88" s="70" t="s">
        <v>107</v>
      </c>
      <c r="C88" s="71"/>
      <c r="D88" s="23" t="s">
        <v>131</v>
      </c>
      <c r="E88" s="27"/>
      <c r="F88" s="27"/>
      <c r="G88" s="27"/>
      <c r="H88" s="27">
        <v>1</v>
      </c>
      <c r="I88" s="27"/>
      <c r="J88" s="27"/>
      <c r="K88" s="27"/>
      <c r="L88" s="27"/>
      <c r="M88" s="27"/>
      <c r="N88" s="28"/>
      <c r="O88" s="28"/>
      <c r="P88" s="28"/>
      <c r="Q88" s="28"/>
      <c r="R88" s="28"/>
      <c r="S88" s="28"/>
      <c r="T88" s="23">
        <f t="shared" si="0"/>
        <v>1</v>
      </c>
      <c r="U88" s="36"/>
      <c r="V88" s="17">
        <f t="shared" si="1"/>
        <v>0</v>
      </c>
    </row>
    <row r="89" spans="2:22" x14ac:dyDescent="0.25">
      <c r="B89" s="68" t="s">
        <v>108</v>
      </c>
      <c r="C89" s="72"/>
      <c r="D89" s="23" t="s">
        <v>1</v>
      </c>
      <c r="E89" s="27"/>
      <c r="F89" s="27"/>
      <c r="G89" s="27"/>
      <c r="H89" s="27"/>
      <c r="I89" s="27">
        <v>4</v>
      </c>
      <c r="J89" s="27"/>
      <c r="K89" s="27"/>
      <c r="L89" s="27"/>
      <c r="M89" s="27"/>
      <c r="N89" s="28"/>
      <c r="O89" s="28"/>
      <c r="P89" s="28"/>
      <c r="Q89" s="28">
        <v>3</v>
      </c>
      <c r="R89" s="28"/>
      <c r="S89" s="28"/>
      <c r="T89" s="23">
        <f t="shared" si="0"/>
        <v>7</v>
      </c>
      <c r="U89" s="36"/>
      <c r="V89" s="17">
        <f t="shared" si="1"/>
        <v>0</v>
      </c>
    </row>
    <row r="90" spans="2:22" x14ac:dyDescent="0.25">
      <c r="B90" s="68" t="s">
        <v>109</v>
      </c>
      <c r="C90" s="72"/>
      <c r="D90" s="23" t="s">
        <v>1</v>
      </c>
      <c r="E90" s="27"/>
      <c r="F90" s="27"/>
      <c r="G90" s="27"/>
      <c r="H90" s="27">
        <v>1</v>
      </c>
      <c r="I90" s="27"/>
      <c r="J90" s="27"/>
      <c r="K90" s="27"/>
      <c r="L90" s="27"/>
      <c r="M90" s="27"/>
      <c r="N90" s="28"/>
      <c r="O90" s="28"/>
      <c r="P90" s="28"/>
      <c r="Q90" s="28"/>
      <c r="R90" s="28"/>
      <c r="S90" s="28"/>
      <c r="T90" s="23">
        <f t="shared" si="0"/>
        <v>1</v>
      </c>
      <c r="U90" s="36"/>
      <c r="V90" s="17">
        <f t="shared" si="1"/>
        <v>0</v>
      </c>
    </row>
    <row r="91" spans="2:22" x14ac:dyDescent="0.25">
      <c r="B91" s="49" t="s">
        <v>110</v>
      </c>
      <c r="C91" s="50"/>
      <c r="D91" s="23" t="s">
        <v>1</v>
      </c>
      <c r="E91" s="27"/>
      <c r="F91" s="27"/>
      <c r="G91" s="27">
        <v>1</v>
      </c>
      <c r="H91" s="27"/>
      <c r="I91" s="27"/>
      <c r="J91" s="27"/>
      <c r="K91" s="27"/>
      <c r="L91" s="27"/>
      <c r="M91" s="27"/>
      <c r="N91" s="28"/>
      <c r="O91" s="28"/>
      <c r="P91" s="28"/>
      <c r="Q91" s="28"/>
      <c r="R91" s="28"/>
      <c r="S91" s="28"/>
      <c r="T91" s="23">
        <f t="shared" si="0"/>
        <v>1</v>
      </c>
      <c r="U91" s="36"/>
      <c r="V91" s="17">
        <f t="shared" si="1"/>
        <v>0</v>
      </c>
    </row>
    <row r="92" spans="2:22" x14ac:dyDescent="0.25">
      <c r="B92" s="70" t="s">
        <v>111</v>
      </c>
      <c r="C92" s="71"/>
      <c r="D92" s="23" t="s">
        <v>130</v>
      </c>
      <c r="E92" s="27"/>
      <c r="F92" s="27"/>
      <c r="G92" s="27"/>
      <c r="H92" s="27"/>
      <c r="I92" s="27">
        <v>1</v>
      </c>
      <c r="J92" s="27"/>
      <c r="K92" s="27"/>
      <c r="L92" s="27"/>
      <c r="M92" s="27"/>
      <c r="N92" s="28"/>
      <c r="O92" s="28"/>
      <c r="P92" s="28"/>
      <c r="Q92" s="28"/>
      <c r="R92" s="28"/>
      <c r="S92" s="28"/>
      <c r="T92" s="23">
        <f t="shared" si="0"/>
        <v>1</v>
      </c>
      <c r="U92" s="36"/>
      <c r="V92" s="17">
        <f t="shared" si="1"/>
        <v>0</v>
      </c>
    </row>
    <row r="93" spans="2:22" x14ac:dyDescent="0.25">
      <c r="B93" s="100" t="s">
        <v>150</v>
      </c>
      <c r="C93" s="101"/>
      <c r="D93" s="23" t="s">
        <v>130</v>
      </c>
      <c r="E93" s="27"/>
      <c r="F93" s="27"/>
      <c r="G93" s="27"/>
      <c r="H93" s="27"/>
      <c r="I93" s="27"/>
      <c r="J93" s="27"/>
      <c r="K93" s="27"/>
      <c r="L93" s="27"/>
      <c r="M93" s="27"/>
      <c r="N93" s="28">
        <v>4</v>
      </c>
      <c r="O93" s="28"/>
      <c r="P93" s="28"/>
      <c r="Q93" s="28"/>
      <c r="R93" s="28"/>
      <c r="S93" s="28"/>
      <c r="T93" s="23">
        <f t="shared" si="0"/>
        <v>4</v>
      </c>
      <c r="U93" s="36"/>
      <c r="V93" s="17">
        <f t="shared" si="1"/>
        <v>0</v>
      </c>
    </row>
    <row r="94" spans="2:22" x14ac:dyDescent="0.25">
      <c r="B94" s="57" t="s">
        <v>112</v>
      </c>
      <c r="C94" s="58"/>
      <c r="D94" s="2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4"/>
      <c r="V94" s="34"/>
    </row>
    <row r="95" spans="2:22" x14ac:dyDescent="0.25">
      <c r="B95" s="55" t="s">
        <v>113</v>
      </c>
      <c r="C95" s="56"/>
      <c r="D95" s="19" t="s">
        <v>132</v>
      </c>
      <c r="E95" s="27">
        <v>10</v>
      </c>
      <c r="F95" s="27"/>
      <c r="G95" s="27">
        <v>5</v>
      </c>
      <c r="H95" s="27"/>
      <c r="I95" s="27">
        <v>3</v>
      </c>
      <c r="J95" s="27"/>
      <c r="K95" s="27"/>
      <c r="L95" s="27">
        <v>2</v>
      </c>
      <c r="M95" s="27"/>
      <c r="N95" s="28"/>
      <c r="O95" s="28"/>
      <c r="P95" s="28"/>
      <c r="Q95" s="28">
        <v>4</v>
      </c>
      <c r="R95" s="28"/>
      <c r="S95" s="28">
        <v>3</v>
      </c>
      <c r="T95" s="23">
        <f t="shared" si="0"/>
        <v>27</v>
      </c>
      <c r="U95" s="36"/>
      <c r="V95" s="17">
        <f t="shared" si="1"/>
        <v>0</v>
      </c>
    </row>
    <row r="96" spans="2:22" x14ac:dyDescent="0.25">
      <c r="B96" s="55" t="s">
        <v>136</v>
      </c>
      <c r="C96" s="56"/>
      <c r="D96" s="19" t="s">
        <v>132</v>
      </c>
      <c r="E96" s="27"/>
      <c r="F96" s="27"/>
      <c r="G96" s="27">
        <v>10</v>
      </c>
      <c r="H96" s="27">
        <v>40</v>
      </c>
      <c r="I96" s="27">
        <v>5</v>
      </c>
      <c r="J96" s="27"/>
      <c r="K96" s="27"/>
      <c r="L96" s="27"/>
      <c r="M96" s="27"/>
      <c r="N96" s="28"/>
      <c r="O96" s="28">
        <v>1</v>
      </c>
      <c r="P96" s="28"/>
      <c r="Q96" s="28">
        <v>2</v>
      </c>
      <c r="R96" s="28"/>
      <c r="S96" s="28"/>
      <c r="T96" s="23">
        <f t="shared" si="0"/>
        <v>58</v>
      </c>
      <c r="U96" s="36"/>
      <c r="V96" s="17">
        <f t="shared" si="1"/>
        <v>0</v>
      </c>
    </row>
    <row r="97" spans="2:22" x14ac:dyDescent="0.25">
      <c r="B97" s="55" t="s">
        <v>137</v>
      </c>
      <c r="C97" s="56"/>
      <c r="D97" s="19" t="s">
        <v>132</v>
      </c>
      <c r="E97" s="27"/>
      <c r="F97" s="27"/>
      <c r="G97" s="27"/>
      <c r="H97" s="27"/>
      <c r="I97" s="27">
        <v>5</v>
      </c>
      <c r="J97" s="27"/>
      <c r="K97" s="27"/>
      <c r="L97" s="27"/>
      <c r="M97" s="27"/>
      <c r="N97" s="28"/>
      <c r="O97" s="28"/>
      <c r="P97" s="28"/>
      <c r="Q97" s="28"/>
      <c r="R97" s="28"/>
      <c r="S97" s="28"/>
      <c r="T97" s="23">
        <f t="shared" si="0"/>
        <v>5</v>
      </c>
      <c r="U97" s="36"/>
      <c r="V97" s="17">
        <f t="shared" si="1"/>
        <v>0</v>
      </c>
    </row>
    <row r="98" spans="2:22" x14ac:dyDescent="0.25">
      <c r="B98" s="55" t="s">
        <v>114</v>
      </c>
      <c r="C98" s="56"/>
      <c r="D98" s="19" t="s">
        <v>132</v>
      </c>
      <c r="E98" s="27">
        <v>15</v>
      </c>
      <c r="F98" s="27"/>
      <c r="G98" s="27">
        <v>2</v>
      </c>
      <c r="H98" s="27"/>
      <c r="I98" s="27">
        <v>1</v>
      </c>
      <c r="J98" s="27"/>
      <c r="K98" s="27">
        <v>10</v>
      </c>
      <c r="L98" s="27"/>
      <c r="M98" s="27"/>
      <c r="N98" s="28"/>
      <c r="O98" s="28"/>
      <c r="P98" s="28"/>
      <c r="Q98" s="28">
        <v>4</v>
      </c>
      <c r="R98" s="28"/>
      <c r="S98" s="28"/>
      <c r="T98" s="23">
        <f t="shared" si="0"/>
        <v>32</v>
      </c>
      <c r="U98" s="36"/>
      <c r="V98" s="17">
        <f t="shared" si="1"/>
        <v>0</v>
      </c>
    </row>
    <row r="99" spans="2:22" x14ac:dyDescent="0.25">
      <c r="B99" s="55" t="s">
        <v>115</v>
      </c>
      <c r="C99" s="56"/>
      <c r="D99" s="19" t="s">
        <v>132</v>
      </c>
      <c r="E99" s="27"/>
      <c r="F99" s="27"/>
      <c r="G99" s="27"/>
      <c r="H99" s="27"/>
      <c r="I99" s="27">
        <v>1</v>
      </c>
      <c r="J99" s="27"/>
      <c r="K99" s="27"/>
      <c r="L99" s="27"/>
      <c r="M99" s="27"/>
      <c r="N99" s="28"/>
      <c r="O99" s="28"/>
      <c r="P99" s="28"/>
      <c r="Q99" s="28"/>
      <c r="R99" s="28"/>
      <c r="S99" s="28"/>
      <c r="T99" s="23">
        <f t="shared" si="0"/>
        <v>1</v>
      </c>
      <c r="U99" s="36"/>
      <c r="V99" s="17">
        <f t="shared" ref="V99:V115" si="2">ROUND(T99*U99,2)</f>
        <v>0</v>
      </c>
    </row>
    <row r="100" spans="2:22" x14ac:dyDescent="0.25">
      <c r="B100" s="55" t="s">
        <v>116</v>
      </c>
      <c r="C100" s="56"/>
      <c r="D100" s="20" t="s">
        <v>132</v>
      </c>
      <c r="E100" s="27"/>
      <c r="F100" s="27"/>
      <c r="G100" s="27"/>
      <c r="H100" s="27"/>
      <c r="I100" s="27">
        <v>1</v>
      </c>
      <c r="J100" s="27"/>
      <c r="K100" s="27"/>
      <c r="L100" s="27"/>
      <c r="M100" s="27"/>
      <c r="N100" s="28"/>
      <c r="O100" s="28"/>
      <c r="P100" s="28"/>
      <c r="Q100" s="28"/>
      <c r="R100" s="28"/>
      <c r="S100" s="28"/>
      <c r="T100" s="23">
        <f t="shared" si="0"/>
        <v>1</v>
      </c>
      <c r="U100" s="36"/>
      <c r="V100" s="17">
        <f t="shared" si="2"/>
        <v>0</v>
      </c>
    </row>
    <row r="101" spans="2:22" x14ac:dyDescent="0.25">
      <c r="B101" s="55" t="s">
        <v>117</v>
      </c>
      <c r="C101" s="56"/>
      <c r="D101" s="20" t="s">
        <v>132</v>
      </c>
      <c r="E101" s="27">
        <v>5</v>
      </c>
      <c r="F101" s="27"/>
      <c r="G101" s="27"/>
      <c r="H101" s="27"/>
      <c r="I101" s="27">
        <v>1</v>
      </c>
      <c r="J101" s="27"/>
      <c r="K101" s="27"/>
      <c r="L101" s="27"/>
      <c r="M101" s="27"/>
      <c r="N101" s="28"/>
      <c r="O101" s="28"/>
      <c r="P101" s="28"/>
      <c r="Q101" s="28"/>
      <c r="R101" s="28"/>
      <c r="S101" s="28"/>
      <c r="T101" s="23">
        <f t="shared" si="0"/>
        <v>6</v>
      </c>
      <c r="U101" s="36"/>
      <c r="V101" s="17">
        <f t="shared" si="2"/>
        <v>0</v>
      </c>
    </row>
    <row r="102" spans="2:22" x14ac:dyDescent="0.25">
      <c r="B102" s="55" t="s">
        <v>118</v>
      </c>
      <c r="C102" s="56"/>
      <c r="D102" s="20" t="s">
        <v>133</v>
      </c>
      <c r="E102" s="27"/>
      <c r="F102" s="27">
        <v>3</v>
      </c>
      <c r="G102" s="27"/>
      <c r="H102" s="27">
        <v>2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3">
        <f t="shared" si="0"/>
        <v>5</v>
      </c>
      <c r="U102" s="17"/>
      <c r="V102" s="17">
        <f t="shared" si="2"/>
        <v>0</v>
      </c>
    </row>
    <row r="103" spans="2:22" x14ac:dyDescent="0.25">
      <c r="B103" s="57" t="s">
        <v>119</v>
      </c>
      <c r="C103" s="58"/>
      <c r="D103" s="2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4"/>
      <c r="V103" s="34"/>
    </row>
    <row r="104" spans="2:22" x14ac:dyDescent="0.25">
      <c r="B104" s="49" t="s">
        <v>120</v>
      </c>
      <c r="C104" s="50"/>
      <c r="D104" s="21" t="s">
        <v>133</v>
      </c>
      <c r="E104" s="27">
        <v>600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>
        <v>10</v>
      </c>
      <c r="T104" s="23">
        <f t="shared" si="0"/>
        <v>610</v>
      </c>
      <c r="U104" s="17"/>
      <c r="V104" s="17">
        <f t="shared" si="2"/>
        <v>0</v>
      </c>
    </row>
    <row r="105" spans="2:22" x14ac:dyDescent="0.25">
      <c r="B105" s="49" t="s">
        <v>121</v>
      </c>
      <c r="C105" s="50"/>
      <c r="D105" s="19" t="s">
        <v>132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>
        <v>160</v>
      </c>
      <c r="Q105" s="27"/>
      <c r="R105" s="27"/>
      <c r="S105" s="27"/>
      <c r="T105" s="23">
        <f t="shared" si="0"/>
        <v>160</v>
      </c>
      <c r="U105" s="17"/>
      <c r="V105" s="17">
        <f t="shared" si="2"/>
        <v>0</v>
      </c>
    </row>
    <row r="106" spans="2:22" x14ac:dyDescent="0.25">
      <c r="B106" s="49" t="s">
        <v>122</v>
      </c>
      <c r="C106" s="50"/>
      <c r="D106" s="21" t="s">
        <v>130</v>
      </c>
      <c r="E106" s="27"/>
      <c r="F106" s="27">
        <v>120</v>
      </c>
      <c r="G106" s="27">
        <v>20</v>
      </c>
      <c r="H106" s="27">
        <v>140</v>
      </c>
      <c r="I106" s="27"/>
      <c r="J106" s="27"/>
      <c r="K106" s="27">
        <v>60</v>
      </c>
      <c r="L106" s="27">
        <v>20</v>
      </c>
      <c r="M106" s="27"/>
      <c r="N106" s="27"/>
      <c r="O106" s="27"/>
      <c r="P106" s="27"/>
      <c r="Q106" s="27"/>
      <c r="R106" s="27"/>
      <c r="S106" s="27"/>
      <c r="T106" s="23">
        <f t="shared" si="0"/>
        <v>360</v>
      </c>
      <c r="U106" s="17"/>
      <c r="V106" s="17">
        <f t="shared" si="2"/>
        <v>0</v>
      </c>
    </row>
    <row r="107" spans="2:22" ht="24.75" customHeight="1" x14ac:dyDescent="0.25">
      <c r="B107" s="51" t="s">
        <v>123</v>
      </c>
      <c r="C107" s="52"/>
      <c r="D107" s="21" t="s">
        <v>133</v>
      </c>
      <c r="E107" s="27">
        <v>100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3">
        <f t="shared" si="0"/>
        <v>100</v>
      </c>
      <c r="U107" s="17"/>
      <c r="V107" s="17">
        <f t="shared" si="2"/>
        <v>0</v>
      </c>
    </row>
    <row r="108" spans="2:22" x14ac:dyDescent="0.25">
      <c r="B108" s="49" t="s">
        <v>124</v>
      </c>
      <c r="C108" s="50"/>
      <c r="D108" s="19" t="s">
        <v>132</v>
      </c>
      <c r="E108" s="27"/>
      <c r="F108" s="27"/>
      <c r="G108" s="27">
        <v>12</v>
      </c>
      <c r="H108" s="27">
        <v>36</v>
      </c>
      <c r="I108" s="27"/>
      <c r="J108" s="27"/>
      <c r="K108" s="27"/>
      <c r="L108" s="27">
        <v>12</v>
      </c>
      <c r="M108" s="27"/>
      <c r="N108" s="27"/>
      <c r="O108" s="27"/>
      <c r="P108" s="27"/>
      <c r="Q108" s="27"/>
      <c r="R108" s="27"/>
      <c r="S108" s="27"/>
      <c r="T108" s="23">
        <f t="shared" si="0"/>
        <v>60</v>
      </c>
      <c r="U108" s="17"/>
      <c r="V108" s="17">
        <f t="shared" si="2"/>
        <v>0</v>
      </c>
    </row>
    <row r="109" spans="2:22" x14ac:dyDescent="0.25">
      <c r="B109" s="49" t="s">
        <v>125</v>
      </c>
      <c r="C109" s="50"/>
      <c r="D109" s="19" t="s">
        <v>132</v>
      </c>
      <c r="E109" s="27">
        <v>60</v>
      </c>
      <c r="F109" s="27"/>
      <c r="G109" s="27"/>
      <c r="H109" s="27">
        <v>30</v>
      </c>
      <c r="I109" s="27">
        <v>120</v>
      </c>
      <c r="J109" s="27"/>
      <c r="K109" s="27">
        <v>80</v>
      </c>
      <c r="L109" s="27"/>
      <c r="M109" s="27">
        <v>40</v>
      </c>
      <c r="N109" s="27"/>
      <c r="O109" s="27">
        <v>10</v>
      </c>
      <c r="P109" s="27">
        <v>250</v>
      </c>
      <c r="Q109" s="27">
        <v>300</v>
      </c>
      <c r="R109" s="27"/>
      <c r="S109" s="27"/>
      <c r="T109" s="23">
        <f t="shared" si="0"/>
        <v>890</v>
      </c>
      <c r="U109" s="17"/>
      <c r="V109" s="17">
        <f t="shared" si="2"/>
        <v>0</v>
      </c>
    </row>
    <row r="110" spans="2:22" x14ac:dyDescent="0.25">
      <c r="B110" s="49" t="s">
        <v>126</v>
      </c>
      <c r="C110" s="50"/>
      <c r="D110" s="19" t="s">
        <v>132</v>
      </c>
      <c r="E110" s="27"/>
      <c r="F110" s="27"/>
      <c r="G110" s="27"/>
      <c r="H110" s="27"/>
      <c r="I110" s="27">
        <v>10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3">
        <f t="shared" si="0"/>
        <v>10</v>
      </c>
      <c r="U110" s="17"/>
      <c r="V110" s="17">
        <f t="shared" si="2"/>
        <v>0</v>
      </c>
    </row>
    <row r="111" spans="2:22" ht="15" customHeight="1" x14ac:dyDescent="0.25">
      <c r="B111" s="47" t="s">
        <v>155</v>
      </c>
      <c r="C111" s="48"/>
      <c r="D111" s="19" t="s">
        <v>134</v>
      </c>
      <c r="E111" s="27"/>
      <c r="F111" s="27"/>
      <c r="G111" s="27"/>
      <c r="H111" s="27"/>
      <c r="I111" s="27">
        <v>6</v>
      </c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3">
        <f t="shared" si="0"/>
        <v>6</v>
      </c>
      <c r="U111" s="17"/>
      <c r="V111" s="17">
        <f t="shared" si="2"/>
        <v>0</v>
      </c>
    </row>
    <row r="112" spans="2:22" ht="30.75" customHeight="1" x14ac:dyDescent="0.25">
      <c r="B112" s="51" t="s">
        <v>127</v>
      </c>
      <c r="C112" s="52"/>
      <c r="D112" s="19" t="s">
        <v>130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>
        <v>10</v>
      </c>
      <c r="R112" s="27"/>
      <c r="S112" s="27"/>
      <c r="T112" s="23">
        <f t="shared" si="0"/>
        <v>10</v>
      </c>
      <c r="U112" s="17"/>
      <c r="V112" s="17">
        <f t="shared" si="2"/>
        <v>0</v>
      </c>
    </row>
    <row r="113" spans="2:24" x14ac:dyDescent="0.25">
      <c r="B113" s="49" t="s">
        <v>128</v>
      </c>
      <c r="C113" s="50"/>
      <c r="D113" s="19" t="s">
        <v>132</v>
      </c>
      <c r="E113" s="27"/>
      <c r="F113" s="27"/>
      <c r="G113" s="27">
        <v>2</v>
      </c>
      <c r="H113" s="27"/>
      <c r="I113" s="27">
        <v>2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3">
        <f t="shared" si="0"/>
        <v>4</v>
      </c>
      <c r="U113" s="17"/>
      <c r="V113" s="17">
        <f t="shared" si="2"/>
        <v>0</v>
      </c>
    </row>
    <row r="114" spans="2:24" ht="15.75" thickBot="1" x14ac:dyDescent="0.3">
      <c r="B114" s="99" t="s">
        <v>156</v>
      </c>
      <c r="C114" s="99"/>
      <c r="D114" s="19" t="s">
        <v>130</v>
      </c>
      <c r="E114" s="23">
        <v>10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>
        <f t="shared" si="0"/>
        <v>10</v>
      </c>
      <c r="U114" s="17"/>
      <c r="V114" s="17">
        <f t="shared" si="2"/>
        <v>0</v>
      </c>
    </row>
    <row r="115" spans="2:24" ht="16.5" customHeight="1" thickBot="1" x14ac:dyDescent="0.3">
      <c r="B115" s="61" t="s">
        <v>129</v>
      </c>
      <c r="C115" s="62"/>
      <c r="D115" s="35" t="s">
        <v>130</v>
      </c>
      <c r="E115" s="32"/>
      <c r="F115" s="32"/>
      <c r="G115" s="32">
        <v>2</v>
      </c>
      <c r="H115" s="32"/>
      <c r="I115" s="32"/>
      <c r="J115" s="32"/>
      <c r="K115" s="32"/>
      <c r="L115" s="32"/>
      <c r="M115" s="32"/>
      <c r="N115" s="32"/>
      <c r="O115" s="32"/>
      <c r="P115" s="32">
        <v>1</v>
      </c>
      <c r="Q115" s="32"/>
      <c r="R115" s="32"/>
      <c r="S115" s="32"/>
      <c r="T115" s="38">
        <f t="shared" si="0"/>
        <v>3</v>
      </c>
      <c r="U115" s="37"/>
      <c r="V115" s="17">
        <f t="shared" si="2"/>
        <v>0</v>
      </c>
      <c r="W115" s="41" t="s">
        <v>138</v>
      </c>
      <c r="X115" s="41" t="s">
        <v>158</v>
      </c>
    </row>
    <row r="116" spans="2:24" ht="16.5" thickBot="1" x14ac:dyDescent="0.3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39"/>
      <c r="U116" s="40" t="s">
        <v>157</v>
      </c>
      <c r="V116" s="44">
        <f t="array" ref="V116">SUM(ROUND(V34:V115,2))</f>
        <v>0</v>
      </c>
      <c r="W116" s="42">
        <f>ROUND(V116*0.21,2)</f>
        <v>0</v>
      </c>
      <c r="X116" s="42">
        <f>ROUND(V116+W116,2)</f>
        <v>0</v>
      </c>
    </row>
    <row r="121" spans="2:24" x14ac:dyDescent="0.25">
      <c r="F121" s="7"/>
    </row>
  </sheetData>
  <mergeCells count="129">
    <mergeCell ref="B12:I12"/>
    <mergeCell ref="B114:C114"/>
    <mergeCell ref="B62:C62"/>
    <mergeCell ref="B93:C93"/>
    <mergeCell ref="B53:C53"/>
    <mergeCell ref="B54:C54"/>
    <mergeCell ref="B55:C55"/>
    <mergeCell ref="B56:C56"/>
    <mergeCell ref="B57:C57"/>
    <mergeCell ref="B58:C58"/>
    <mergeCell ref="B63:C63"/>
    <mergeCell ref="B64:C64"/>
    <mergeCell ref="B65:C65"/>
    <mergeCell ref="B73:C73"/>
    <mergeCell ref="B74:C74"/>
    <mergeCell ref="B75:C75"/>
    <mergeCell ref="B85:C85"/>
    <mergeCell ref="B91:C91"/>
    <mergeCell ref="B92:C92"/>
    <mergeCell ref="B59:C59"/>
    <mergeCell ref="B89:C89"/>
    <mergeCell ref="B72:C72"/>
    <mergeCell ref="B66:C66"/>
    <mergeCell ref="B67:C67"/>
    <mergeCell ref="B2:H2"/>
    <mergeCell ref="B4:C4"/>
    <mergeCell ref="B14:C14"/>
    <mergeCell ref="D14:I14"/>
    <mergeCell ref="B15:C15"/>
    <mergeCell ref="D15:I15"/>
    <mergeCell ref="C8:I8"/>
    <mergeCell ref="B30:C30"/>
    <mergeCell ref="B31:F31"/>
    <mergeCell ref="C5:I5"/>
    <mergeCell ref="C6:I6"/>
    <mergeCell ref="C7:I7"/>
    <mergeCell ref="C9:I9"/>
    <mergeCell ref="C10:I10"/>
    <mergeCell ref="B22:C22"/>
    <mergeCell ref="D22:I22"/>
    <mergeCell ref="B24:C24"/>
    <mergeCell ref="D24:I24"/>
    <mergeCell ref="B25:C25"/>
    <mergeCell ref="D25:I25"/>
    <mergeCell ref="B17:C17"/>
    <mergeCell ref="B16:C16"/>
    <mergeCell ref="D16:I16"/>
    <mergeCell ref="D17:I17"/>
    <mergeCell ref="U32:U33"/>
    <mergeCell ref="V32:V33"/>
    <mergeCell ref="B32:C32"/>
    <mergeCell ref="B34:C34"/>
    <mergeCell ref="B35:C35"/>
    <mergeCell ref="B37:C37"/>
    <mergeCell ref="B36:C36"/>
    <mergeCell ref="B13:C13"/>
    <mergeCell ref="D13:I13"/>
    <mergeCell ref="B18:C18"/>
    <mergeCell ref="D18:I18"/>
    <mergeCell ref="B19:C19"/>
    <mergeCell ref="D19:I19"/>
    <mergeCell ref="B28:C28"/>
    <mergeCell ref="D28:I28"/>
    <mergeCell ref="B68:C68"/>
    <mergeCell ref="B70:C70"/>
    <mergeCell ref="B71:C71"/>
    <mergeCell ref="B81:C81"/>
    <mergeCell ref="B82:C82"/>
    <mergeCell ref="B83:C83"/>
    <mergeCell ref="B88:C88"/>
    <mergeCell ref="B69:C69"/>
    <mergeCell ref="B87:C87"/>
    <mergeCell ref="B45:C45"/>
    <mergeCell ref="B51:C51"/>
    <mergeCell ref="B52:C52"/>
    <mergeCell ref="B46:C46"/>
    <mergeCell ref="B47:C47"/>
    <mergeCell ref="B49:C49"/>
    <mergeCell ref="B50:C50"/>
    <mergeCell ref="B42:C42"/>
    <mergeCell ref="B48:C48"/>
    <mergeCell ref="B115:C115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84:C84"/>
    <mergeCell ref="B76:C76"/>
    <mergeCell ref="B77:C77"/>
    <mergeCell ref="B78:C78"/>
    <mergeCell ref="B79:C79"/>
    <mergeCell ref="B80:C80"/>
    <mergeCell ref="B90:C90"/>
    <mergeCell ref="B86:C86"/>
    <mergeCell ref="B61:C61"/>
    <mergeCell ref="B39:C39"/>
    <mergeCell ref="B40:C40"/>
    <mergeCell ref="B41:C41"/>
    <mergeCell ref="B43:C43"/>
    <mergeCell ref="B38:C38"/>
    <mergeCell ref="B111:C111"/>
    <mergeCell ref="B108:C108"/>
    <mergeCell ref="B109:C109"/>
    <mergeCell ref="B110:C110"/>
    <mergeCell ref="B112:C112"/>
    <mergeCell ref="B113:C113"/>
    <mergeCell ref="B33:C33"/>
    <mergeCell ref="B101:C101"/>
    <mergeCell ref="B102:C102"/>
    <mergeCell ref="B103:C103"/>
    <mergeCell ref="B104:C104"/>
    <mergeCell ref="B105:C105"/>
    <mergeCell ref="B106:C106"/>
    <mergeCell ref="B107:C107"/>
    <mergeCell ref="B94:C94"/>
    <mergeCell ref="B100:C100"/>
    <mergeCell ref="B95:C95"/>
    <mergeCell ref="B96:C96"/>
    <mergeCell ref="B97:C97"/>
    <mergeCell ref="B60:C60"/>
    <mergeCell ref="B98:C98"/>
    <mergeCell ref="B99:C99"/>
    <mergeCell ref="B44:C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2019-05-20T15:21:00Z</dcterms:modified>
</cp:coreProperties>
</file>