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bikova\Documents\Documents\Documents\Scanned Documents\"/>
    </mc:Choice>
  </mc:AlternateContent>
  <xr:revisionPtr revIDLastSave="0" documentId="8_{20606B48-8396-4679-B143-B522FB704611}" xr6:coauthVersionLast="44" xr6:coauthVersionMax="44" xr10:uidLastSave="{00000000-0000-0000-0000-000000000000}"/>
  <bookViews>
    <workbookView xWindow="-120" yWindow="-120" windowWidth="25440" windowHeight="1554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75" i="10" l="1"/>
  <c r="V75" i="10" s="1"/>
  <c r="T74" i="10"/>
  <c r="V74" i="10" s="1"/>
  <c r="T73" i="10"/>
  <c r="V73" i="10" s="1"/>
  <c r="T72" i="10"/>
  <c r="V72" i="10" s="1"/>
  <c r="T71" i="10"/>
  <c r="V71" i="10" s="1"/>
  <c r="T70" i="10"/>
  <c r="V70" i="10" s="1"/>
  <c r="T69" i="10"/>
  <c r="V69" i="10" s="1"/>
  <c r="T68" i="10"/>
  <c r="V68" i="10" s="1"/>
  <c r="T67" i="10"/>
  <c r="V67" i="10" s="1"/>
  <c r="T66" i="10"/>
  <c r="V66" i="10" s="1"/>
  <c r="T65" i="10"/>
  <c r="V65" i="10" s="1"/>
  <c r="T63" i="10"/>
  <c r="V63" i="10" s="1"/>
  <c r="T62" i="10"/>
  <c r="V62" i="10" s="1"/>
  <c r="T61" i="10"/>
  <c r="V61" i="10" s="1"/>
  <c r="T60" i="10"/>
  <c r="V60" i="10" s="1"/>
  <c r="T59" i="10"/>
  <c r="V59" i="10" s="1"/>
  <c r="T58" i="10"/>
  <c r="V58" i="10" s="1"/>
  <c r="T57" i="10"/>
  <c r="V57" i="10" s="1"/>
  <c r="T56" i="10"/>
  <c r="V56" i="10" s="1"/>
  <c r="T54" i="10"/>
  <c r="V54" i="10" s="1"/>
  <c r="T53" i="10"/>
  <c r="V53" i="10" s="1"/>
  <c r="T52" i="10"/>
  <c r="V52" i="10" s="1"/>
  <c r="T51" i="10"/>
  <c r="V51" i="10" s="1"/>
  <c r="T50" i="10"/>
  <c r="V50" i="10" s="1"/>
  <c r="T49" i="10"/>
  <c r="V49" i="10" s="1"/>
  <c r="T48" i="10"/>
  <c r="V48" i="10" s="1"/>
  <c r="T47" i="10"/>
  <c r="V47" i="10" s="1"/>
  <c r="T46" i="10"/>
  <c r="V46" i="10" s="1"/>
  <c r="T45" i="10"/>
  <c r="V45" i="10" s="1"/>
  <c r="T44" i="10"/>
  <c r="V44" i="10" s="1"/>
  <c r="T43" i="10"/>
  <c r="V43" i="10" s="1"/>
  <c r="T42" i="10"/>
  <c r="V42" i="10" s="1"/>
  <c r="T41" i="10"/>
  <c r="V41" i="10" s="1"/>
  <c r="T40" i="10" l="1"/>
  <c r="V40" i="10" s="1"/>
  <c r="T39" i="10"/>
  <c r="V39" i="10" s="1"/>
  <c r="T38" i="10"/>
  <c r="V38" i="10" s="1"/>
  <c r="T37" i="10"/>
  <c r="V37" i="10" s="1"/>
  <c r="T36" i="10"/>
  <c r="V36" i="10" s="1"/>
  <c r="T35" i="10"/>
  <c r="V35" i="10" s="1"/>
  <c r="T34" i="10"/>
  <c r="V34" i="10" s="1"/>
  <c r="T33" i="10"/>
  <c r="V33" i="10" s="1"/>
  <c r="V76" i="10" l="1" a="1"/>
  <c r="V76" i="10" s="1"/>
  <c r="W76" i="10" s="1"/>
  <c r="X76" i="10" s="1"/>
</calcChain>
</file>

<file path=xl/sharedStrings.xml><?xml version="1.0" encoding="utf-8"?>
<sst xmlns="http://schemas.openxmlformats.org/spreadsheetml/2006/main" count="204" uniqueCount="115">
  <si>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</si>
  <si>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</si>
  <si>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</si>
  <si>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</si>
  <si>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</si>
  <si>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</si>
  <si>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</si>
  <si>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</si>
  <si>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</si>
  <si>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</si>
  <si>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</si>
  <si>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</si>
  <si>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</si>
  <si>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</si>
  <si>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</si>
  <si>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</si>
  <si>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</si>
  <si>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</si>
  <si>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</si>
  <si>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</si>
  <si>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</si>
  <si>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</si>
  <si>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</si>
  <si>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</si>
  <si>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</si>
  <si>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</si>
  <si>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</si>
  <si>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</si>
  <si>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B</t>
    </r>
    <r>
      <rPr>
        <sz val="11"/>
        <color theme="1"/>
        <rFont val="Calibri"/>
        <family val="2"/>
        <charset val="238"/>
        <scheme val="minor"/>
      </rPr>
      <t xml:space="preserve">lack p/n 44059168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</si>
  <si>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C</t>
    </r>
    <r>
      <rPr>
        <sz val="11"/>
        <color theme="1"/>
        <rFont val="Calibri"/>
        <family val="2"/>
        <charset val="238"/>
        <scheme val="minor"/>
      </rPr>
      <t>yan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p/n 44059167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</si>
  <si>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agenta p/n 44059166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</si>
  <si>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</t>
    </r>
    <r>
      <rPr>
        <sz val="11"/>
        <color theme="1"/>
        <rFont val="Calibri"/>
        <family val="2"/>
        <charset val="238"/>
        <scheme val="minor"/>
      </rPr>
      <t xml:space="preserve"> -</t>
    </r>
    <r>
      <rPr>
        <b/>
        <sz val="11"/>
        <color theme="1"/>
        <rFont val="Calibri"/>
        <family val="2"/>
        <charset val="238"/>
        <scheme val="minor"/>
      </rPr>
      <t xml:space="preserve"> Y</t>
    </r>
    <r>
      <rPr>
        <sz val="11"/>
        <color theme="1"/>
        <rFont val="Calibri"/>
        <family val="2"/>
        <charset val="238"/>
        <scheme val="minor"/>
      </rPr>
      <t xml:space="preserve">ellow p/n 44059165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</si>
  <si>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bizhub C220 - TN216 K (</t>
    </r>
    <r>
      <rPr>
        <sz val="11"/>
        <color theme="1"/>
        <rFont val="Calibri"/>
        <family val="2"/>
        <charset val="238"/>
        <scheme val="minor"/>
      </rPr>
      <t xml:space="preserve">min. </t>
    </r>
    <r>
      <rPr>
        <sz val="11"/>
        <color rgb="FFFF0000"/>
        <rFont val="Calibri"/>
        <family val="2"/>
        <charset val="238"/>
        <scheme val="minor"/>
      </rPr>
      <t>29 000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</si>
  <si>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Jednotková cena bez DPH</t>
  </si>
  <si>
    <t>Celkem kusů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</si>
  <si>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</si>
  <si>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</si>
  <si>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</si>
  <si>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</si>
  <si>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</si>
  <si>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</si>
  <si>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</si>
  <si>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</si>
  <si>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</si>
  <si>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</si>
  <si>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</si>
  <si>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</si>
  <si>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</si>
  <si>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</si>
  <si>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</si>
  <si>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</si>
  <si>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</si>
  <si>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</si>
  <si>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</si>
  <si>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</si>
  <si>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</si>
  <si>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</si>
  <si>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</si>
  <si>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</si>
  <si>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</si>
  <si>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</si>
  <si>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</si>
  <si>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</si>
  <si>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</si>
  <si>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</si>
  <si>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</si>
  <si>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</si>
  <si>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</si>
  <si>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</si>
  <si>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</si>
  <si>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</si>
  <si>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</si>
  <si>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</si>
  <si>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Odpadní nádobka na toner do Konica Minolta bizhub C258</t>
  </si>
  <si>
    <t>Drum Unit DR 512 Y-M-C do Konica Minolta bizhub C224</t>
  </si>
  <si>
    <t>Čep David, tel. 585 540 111, david.cep@csicr.cz</t>
  </si>
  <si>
    <t>Marschnerová Zuzana, tel. 475 240 300, zuzana.marschnerova@csicr.cz</t>
  </si>
  <si>
    <t>Drum Unit DR 313 K do Konica Minolta bizhub C258</t>
  </si>
  <si>
    <t>Egertová Jana, mobil: 606 034 575, jana.egertova@csicr.cz</t>
  </si>
  <si>
    <t>CELKEM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</si>
  <si>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2135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 (min. </t>
    </r>
    <r>
      <rPr>
        <sz val="11"/>
        <color rgb="FFFF0000"/>
        <rFont val="Calibri"/>
        <family val="2"/>
        <charset val="238"/>
        <scheme val="minor"/>
      </rPr>
      <t>2 500</t>
    </r>
    <r>
      <rPr>
        <sz val="11"/>
        <color theme="1"/>
        <rFont val="Calibri"/>
        <family val="2"/>
        <charset val="238"/>
        <scheme val="minor"/>
      </rPr>
      <t xml:space="preserve"> stran)-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</si>
  <si>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2135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agenta (min. </t>
    </r>
    <r>
      <rPr>
        <sz val="11"/>
        <color rgb="FFFF0000"/>
        <rFont val="Calibri"/>
        <family val="2"/>
        <charset val="238"/>
        <scheme val="minor"/>
      </rPr>
      <t>2 500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</si>
  <si>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2135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2 500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</si>
  <si>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2155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 (min. </t>
    </r>
    <r>
      <rPr>
        <sz val="11"/>
        <color rgb="FFFF0000"/>
        <rFont val="Calibri"/>
        <family val="2"/>
        <charset val="238"/>
        <scheme val="minor"/>
      </rPr>
      <t>3 000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</si>
  <si>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C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</si>
  <si>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K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</si>
  <si>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K</t>
    </r>
    <r>
      <rPr>
        <sz val="11"/>
        <color theme="1"/>
        <rFont val="Calibri"/>
        <family val="2"/>
        <charset val="238"/>
        <scheme val="minor"/>
      </rPr>
      <t xml:space="preserve"> (min. </t>
    </r>
    <r>
      <rPr>
        <sz val="11"/>
        <color rgb="FFFF0000"/>
        <rFont val="Calibri"/>
        <family val="2"/>
        <charset val="238"/>
        <scheme val="minor"/>
      </rPr>
      <t>28 000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</si>
  <si>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M</t>
    </r>
    <r>
      <rPr>
        <sz val="11"/>
        <color theme="1"/>
        <rFont val="Calibri"/>
        <family val="2"/>
        <charset val="238"/>
        <scheme val="minor"/>
      </rPr>
      <t xml:space="preserve">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</si>
  <si>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Y</t>
    </r>
    <r>
      <rPr>
        <sz val="11"/>
        <color theme="1"/>
        <rFont val="Calibri"/>
        <family val="2"/>
        <charset val="238"/>
        <scheme val="minor"/>
      </rPr>
      <t xml:space="preserve">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</si>
  <si>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 MF 744C dw</t>
    </r>
    <r>
      <rPr>
        <sz val="11"/>
        <color theme="1"/>
        <rFont val="Calibri"/>
        <family val="2"/>
        <charset val="238"/>
        <scheme val="minor"/>
      </rPr>
      <t xml:space="preserve"> - Black (min. </t>
    </r>
    <r>
      <rPr>
        <sz val="11"/>
        <color rgb="FFFF0000"/>
        <rFont val="Calibri"/>
        <family val="2"/>
        <charset val="238"/>
        <scheme val="minor"/>
      </rPr>
      <t>2300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CRG-055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</si>
  <si>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 MF 744C dw</t>
    </r>
    <r>
      <rPr>
        <sz val="11"/>
        <color theme="1"/>
        <rFont val="Calibri"/>
        <family val="2"/>
        <charset val="238"/>
        <scheme val="minor"/>
      </rPr>
      <t xml:space="preserve"> - Magenta (min.</t>
    </r>
    <r>
      <rPr>
        <sz val="11"/>
        <color rgb="FFFF0000"/>
        <rFont val="Calibri"/>
        <family val="2"/>
        <charset val="238"/>
        <scheme val="minor"/>
      </rPr>
      <t xml:space="preserve"> 2100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CRG-055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</si>
  <si>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 MF 744C dw</t>
    </r>
    <r>
      <rPr>
        <sz val="11"/>
        <color theme="1"/>
        <rFont val="Calibri"/>
        <family val="2"/>
        <charset val="238"/>
        <scheme val="minor"/>
      </rPr>
      <t xml:space="preserve"> - Cyan (min. </t>
    </r>
    <r>
      <rPr>
        <sz val="11"/>
        <color rgb="FFFF0000"/>
        <rFont val="Calibri"/>
        <family val="2"/>
        <charset val="238"/>
        <scheme val="minor"/>
      </rPr>
      <t>2100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CRG-055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</si>
  <si>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 MF 744C dw</t>
    </r>
    <r>
      <rPr>
        <sz val="11"/>
        <color theme="1"/>
        <rFont val="Calibri"/>
        <family val="2"/>
        <charset val="238"/>
        <scheme val="minor"/>
      </rPr>
      <t xml:space="preserve"> - Yellow (min. </t>
    </r>
    <r>
      <rPr>
        <sz val="11"/>
        <color rgb="FFFF0000"/>
        <rFont val="Calibri"/>
        <family val="2"/>
        <charset val="238"/>
        <scheme val="minor"/>
      </rPr>
      <t>2100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CRG-055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</si>
  <si>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3 500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</si>
  <si>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M</t>
    </r>
    <r>
      <rPr>
        <sz val="11"/>
        <color theme="1"/>
        <rFont val="Calibri"/>
        <family val="2"/>
        <charset val="238"/>
        <scheme val="minor"/>
      </rPr>
      <t xml:space="preserve">agenta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</si>
  <si>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</si>
  <si>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Y</t>
    </r>
    <r>
      <rPr>
        <sz val="11"/>
        <color theme="1"/>
        <rFont val="Calibri"/>
        <family val="2"/>
        <charset val="238"/>
        <scheme val="minor"/>
      </rPr>
      <t xml:space="preserve">ellow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</si>
  <si>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Y-M-C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</si>
  <si>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Drum Unit DR 313 Y-M-C do Konica Minolta bizhub C258</t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</si>
  <si>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>lack do OKI MC851+ (p/n 44064012)</t>
    </r>
  </si>
  <si>
    <t>Odpadní nádobka na toner WX-103 do Konica Minolta bizhub C224</t>
  </si>
  <si>
    <r>
      <t>VÝVOJNICE A OSTATNÍ SPOTŘEBNÍ MATERIÁL PRO TISKÁRNY -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</si>
  <si>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Developing Unit DV 512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C224</t>
    </r>
  </si>
  <si>
    <r>
      <t xml:space="preserve">Developing Unit DV 512 </t>
    </r>
    <r>
      <rPr>
        <b/>
        <sz val="11"/>
        <color theme="1"/>
        <rFont val="Calibri"/>
        <family val="2"/>
        <charset val="238"/>
        <scheme val="minor"/>
      </rPr>
      <t>Y</t>
    </r>
    <r>
      <rPr>
        <sz val="11"/>
        <color theme="1"/>
        <rFont val="Calibri"/>
        <family val="2"/>
        <charset val="238"/>
        <scheme val="minor"/>
      </rPr>
      <t xml:space="preserve"> do Konica Minolta bizhub C224</t>
    </r>
  </si>
  <si>
    <r>
      <t xml:space="preserve">Developing Unit DV 512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 do Konica Minolta bizhub C224</t>
    </r>
  </si>
  <si>
    <r>
      <t xml:space="preserve">Developing Unit DV 512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 do Konica Minolta bizhub C224</t>
    </r>
  </si>
  <si>
    <r>
      <t xml:space="preserve">Developing Unit DV 313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C258</t>
    </r>
  </si>
  <si>
    <r>
      <t xml:space="preserve">Developing Unit DV 313 </t>
    </r>
    <r>
      <rPr>
        <b/>
        <sz val="11"/>
        <color theme="1"/>
        <rFont val="Calibri"/>
        <family val="2"/>
        <charset val="238"/>
        <scheme val="minor"/>
      </rPr>
      <t>Y</t>
    </r>
    <r>
      <rPr>
        <sz val="11"/>
        <color theme="1"/>
        <rFont val="Calibri"/>
        <family val="2"/>
        <charset val="238"/>
        <scheme val="minor"/>
      </rPr>
      <t xml:space="preserve"> do Konica Minolta bizhub C258</t>
    </r>
  </si>
  <si>
    <r>
      <t xml:space="preserve">Developing Unit DV 313 </t>
    </r>
    <r>
      <rPr>
        <b/>
        <sz val="11"/>
        <color theme="1"/>
        <rFont val="Calibri"/>
        <family val="2"/>
        <charset val="238"/>
        <scheme val="minor"/>
      </rPr>
      <t xml:space="preserve">M </t>
    </r>
    <r>
      <rPr>
        <sz val="11"/>
        <color theme="1"/>
        <rFont val="Calibri"/>
        <family val="2"/>
        <charset val="238"/>
        <scheme val="minor"/>
      </rPr>
      <t>do Konica Minolta bizhub C258</t>
    </r>
  </si>
  <si>
    <r>
      <t>Developing Unit DV 313</t>
    </r>
    <r>
      <rPr>
        <b/>
        <sz val="11"/>
        <color theme="1"/>
        <rFont val="Calibri"/>
        <family val="2"/>
        <charset val="238"/>
        <scheme val="minor"/>
      </rPr>
      <t xml:space="preserve"> C</t>
    </r>
    <r>
      <rPr>
        <sz val="11"/>
        <color theme="1"/>
        <rFont val="Calibri"/>
        <family val="2"/>
        <charset val="238"/>
        <scheme val="minor"/>
      </rPr>
      <t xml:space="preserve"> do Konica Minolta bizhub C258</t>
    </r>
  </si>
  <si>
    <t>Fuser Unit (fixační jednotka) do OKI MC 851+</t>
  </si>
  <si>
    <t>Transfer Belt (přenosový pás) do OKI MC 562w</t>
  </si>
  <si>
    <t>Fuser Unit (fixační jednotka) do OKI MC562w</t>
  </si>
  <si>
    <t>Kompletní zadávací podmínky jsou stanoveny ve Výzvě k podání nabídek č.j. ČŠIG-6331/19-G42 (zveřejněné na profilu zadavatele: https://nen.nipez.cz/profil/CSI a webu: http://www.csicr.cz/cz/VEREJNE-ZAKAZKY).</t>
  </si>
  <si>
    <t>ČESKÁ ŠKOLNÍ INSPEKCE - PŘÍLOHA KUPNÍ SMLOUVY - ICT tonery - 1.Q 2020 ČŠIG-S-714/19-G42, čj. ČŠIG-420/20-G42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</si>
</sst>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8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8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0" fillId="2" borderId="7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2" borderId="5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11" fillId="0" borderId="4" xfId="0" applyFont="1" applyFill="1" applyBorder="1" applyAlignment="1" applyProtection="1">
      <alignment horizontal="center" vertical="center" wrapText="1"/>
    </xf>
    <xf numFmtId="0" fontId="0" fillId="0" borderId="16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44" fontId="1" fillId="0" borderId="4" xfId="0" applyNumberFormat="1" applyFont="1" applyFill="1" applyBorder="1" applyAlignment="1" applyProtection="1">
      <alignment horizontal="center"/>
      <protection locked="0"/>
    </xf>
    <xf numFmtId="0" fontId="12" fillId="0" borderId="4" xfId="0" applyFont="1" applyBorder="1" applyAlignment="1"/>
    <xf numFmtId="0" fontId="12" fillId="0" borderId="0" xfId="0" applyFont="1" applyFill="1" applyBorder="1" applyAlignment="1" applyProtection="1">
      <protection locked="0"/>
    </xf>
    <xf numFmtId="44" fontId="1" fillId="0" borderId="4" xfId="0" applyNumberFormat="1" applyFont="1" applyFill="1" applyBorder="1" applyProtection="1">
      <protection locked="0"/>
    </xf>
    <xf numFmtId="44" fontId="1" fillId="0" borderId="12" xfId="0" applyNumberFormat="1" applyFont="1" applyFill="1" applyBorder="1" applyProtection="1">
      <protection locked="0"/>
    </xf>
    <xf numFmtId="0" fontId="0" fillId="0" borderId="19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44" fontId="0" fillId="2" borderId="2" xfId="0" applyNumberFormat="1" applyFill="1" applyBorder="1" applyAlignment="1" applyProtection="1">
      <alignment horizontal="center"/>
    </xf>
    <xf numFmtId="0" fontId="0" fillId="0" borderId="11" xfId="0" applyFill="1" applyBorder="1" applyAlignment="1"/>
    <xf numFmtId="0" fontId="0" fillId="0" borderId="10" xfId="0" applyBorder="1" applyAlignment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0" fillId="0" borderId="15" xfId="0" applyFont="1" applyFill="1" applyBorder="1" applyAlignment="1" applyProtection="1"/>
    <xf numFmtId="0" fontId="0" fillId="0" borderId="2" xfId="0" applyBorder="1" applyAlignment="1"/>
    <xf numFmtId="0" fontId="0" fillId="0" borderId="1" xfId="0" applyFill="1" applyBorder="1" applyAlignment="1"/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11" xfId="0" applyBorder="1" applyAlignment="1"/>
    <xf numFmtId="0" fontId="0" fillId="0" borderId="6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11" fillId="2" borderId="9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/>
    </xf>
    <xf numFmtId="0" fontId="11" fillId="0" borderId="13" xfId="0" applyFont="1" applyFill="1" applyBorder="1" applyAlignment="1" applyProtection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" fillId="2" borderId="15" xfId="0" applyFont="1" applyFill="1" applyBorder="1" applyAlignment="1" applyProtection="1"/>
    <xf numFmtId="0" fontId="0" fillId="0" borderId="15" xfId="0" applyFill="1" applyBorder="1" applyAlignment="1" applyProtection="1"/>
    <xf numFmtId="0" fontId="0" fillId="0" borderId="18" xfId="0" applyFont="1" applyFill="1" applyBorder="1" applyAlignment="1" applyProtection="1">
      <alignment horizontal="left"/>
    </xf>
    <xf numFmtId="0" fontId="0" fillId="0" borderId="8" xfId="0" applyFont="1" applyFill="1" applyBorder="1" applyAlignment="1" applyProtection="1">
      <alignment horizontal="left"/>
    </xf>
    <xf numFmtId="0" fontId="0" fillId="0" borderId="18" xfId="0" applyFill="1" applyBorder="1" applyAlignment="1" applyProtection="1"/>
    <xf numFmtId="0" fontId="0" fillId="0" borderId="8" xfId="0" applyFill="1" applyBorder="1" applyAlignment="1" applyProtection="1"/>
    <xf numFmtId="0" fontId="0" fillId="0" borderId="15" xfId="0" applyFill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</xf>
    <xf numFmtId="0" fontId="0" fillId="0" borderId="15" xfId="0" applyBorder="1" applyAlignment="1">
      <alignment horizontal="left"/>
    </xf>
    <xf numFmtId="0" fontId="0" fillId="0" borderId="2" xfId="0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76"/>
  <sheetViews>
    <sheetView tabSelected="1" zoomScaleNormal="100" workbookViewId="0">
      <selection activeCell="B2" sqref="B2:H2"/>
    </sheetView>
  </sheetViews>
  <sheetFormatPr defaultRowHeight="15" x14ac:dyDescent="0.25"/>
  <cols>
    <col min="1" max="2" width="9.140625" style="8"/>
    <col min="3" max="3" width="85.28515625" style="8" customWidth="1"/>
    <col min="4" max="4" width="11.85546875" style="8" customWidth="1"/>
    <col min="5" max="10" width="12" style="8" customWidth="1"/>
    <col min="11" max="11" width="13.7109375" style="8" customWidth="1"/>
    <col min="12" max="20" width="12" style="8" customWidth="1"/>
    <col min="21" max="21" width="15.7109375" style="8" customWidth="1"/>
    <col min="22" max="22" width="19.7109375" style="8" customWidth="1"/>
    <col min="23" max="23" width="20.7109375" style="8" customWidth="1"/>
    <col min="24" max="24" width="19.85546875" style="8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5"/>
      <c r="C1"/>
      <c r="D1"/>
      <c r="E1"/>
      <c r="F1"/>
      <c r="G1"/>
      <c r="H1"/>
      <c r="I1"/>
    </row>
    <row r="2" spans="1:9" ht="23.25" x14ac:dyDescent="0.35">
      <c r="B2" s="59" t="s">
        <v>114</v>
      </c>
      <c r="C2" s="60"/>
      <c r="D2" s="60"/>
      <c r="E2" s="60"/>
      <c r="F2" s="60"/>
      <c r="G2" s="60"/>
      <c r="H2" s="60"/>
      <c r="I2" s="3"/>
    </row>
    <row r="3" spans="1:9" x14ac:dyDescent="0.25">
      <c r="B3" s="15"/>
      <c r="C3"/>
      <c r="D3"/>
      <c r="E3"/>
      <c r="F3"/>
      <c r="G3"/>
      <c r="H3"/>
      <c r="I3"/>
    </row>
    <row r="4" spans="1:9" ht="21" x14ac:dyDescent="0.25">
      <c r="B4" s="61" t="s">
        <v>41</v>
      </c>
      <c r="C4" s="60"/>
      <c r="D4"/>
      <c r="E4"/>
      <c r="F4"/>
      <c r="G4"/>
      <c r="H4"/>
      <c r="I4"/>
    </row>
    <row r="5" spans="1:9" ht="36.75" customHeight="1" x14ac:dyDescent="0.25">
      <c r="B5" s="16" t="s">
        <v>42</v>
      </c>
      <c r="C5" s="49" t="s">
        <v>43</v>
      </c>
      <c r="D5" s="49"/>
      <c r="E5" s="49"/>
      <c r="F5" s="49"/>
      <c r="G5" s="49"/>
      <c r="H5" s="50"/>
      <c r="I5" s="50"/>
    </row>
    <row r="6" spans="1:9" ht="15.75" x14ac:dyDescent="0.25">
      <c r="B6" s="16" t="s">
        <v>44</v>
      </c>
      <c r="C6" s="49" t="s">
        <v>45</v>
      </c>
      <c r="D6" s="49"/>
      <c r="E6" s="49"/>
      <c r="F6" s="49"/>
      <c r="G6" s="49"/>
      <c r="H6" s="50"/>
      <c r="I6" s="50"/>
    </row>
    <row r="7" spans="1:9" ht="52.5" customHeight="1" x14ac:dyDescent="0.25">
      <c r="B7" s="16" t="s">
        <v>46</v>
      </c>
      <c r="C7" s="51" t="s">
        <v>66</v>
      </c>
      <c r="D7" s="51"/>
      <c r="E7" s="51"/>
      <c r="F7" s="51"/>
      <c r="G7" s="52"/>
      <c r="H7" s="41"/>
      <c r="I7" s="41"/>
    </row>
    <row r="8" spans="1:9" ht="114.95" customHeight="1" x14ac:dyDescent="0.25">
      <c r="B8" s="16" t="s">
        <v>47</v>
      </c>
      <c r="C8" s="53" t="s">
        <v>65</v>
      </c>
      <c r="D8" s="54"/>
      <c r="E8" s="54"/>
      <c r="F8" s="54"/>
      <c r="G8" s="54"/>
      <c r="H8" s="41"/>
      <c r="I8" s="41"/>
    </row>
    <row r="9" spans="1:9" ht="44.25" customHeight="1" x14ac:dyDescent="0.25">
      <c r="A9" s="17"/>
      <c r="B9" s="18" t="s">
        <v>48</v>
      </c>
      <c r="C9" s="51" t="s">
        <v>113</v>
      </c>
      <c r="D9" s="51"/>
      <c r="E9" s="51"/>
      <c r="F9" s="51"/>
      <c r="G9" s="51"/>
      <c r="H9" s="41"/>
      <c r="I9" s="41"/>
    </row>
    <row r="10" spans="1:9" ht="18.75" x14ac:dyDescent="0.3">
      <c r="B10" s="15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55" t="s">
        <v>49</v>
      </c>
      <c r="C11" s="56"/>
      <c r="D11" s="56"/>
      <c r="E11" s="56"/>
      <c r="F11" s="56"/>
      <c r="G11" s="56"/>
      <c r="H11" s="48"/>
      <c r="I11" s="48"/>
    </row>
    <row r="12" spans="1:9" x14ac:dyDescent="0.25">
      <c r="B12" s="39" t="s">
        <v>50</v>
      </c>
      <c r="C12" s="40"/>
      <c r="D12" s="39" t="s">
        <v>51</v>
      </c>
      <c r="E12" s="41"/>
      <c r="F12" s="41"/>
      <c r="G12" s="41"/>
      <c r="H12" s="41"/>
      <c r="I12" s="41"/>
    </row>
    <row r="13" spans="1:9" x14ac:dyDescent="0.25">
      <c r="B13" s="44" t="s">
        <v>52</v>
      </c>
      <c r="C13" s="41"/>
      <c r="D13" s="57" t="s">
        <v>78</v>
      </c>
      <c r="E13" s="58"/>
      <c r="F13" s="58"/>
      <c r="G13" s="58"/>
      <c r="H13" s="58"/>
      <c r="I13" s="38"/>
    </row>
    <row r="14" spans="1:9" x14ac:dyDescent="0.25">
      <c r="B14" s="44" t="s">
        <v>53</v>
      </c>
      <c r="C14" s="41"/>
      <c r="D14" s="41" t="s">
        <v>54</v>
      </c>
      <c r="E14" s="41"/>
      <c r="F14" s="41"/>
      <c r="G14" s="41"/>
      <c r="H14" s="41"/>
      <c r="I14" s="41"/>
    </row>
    <row r="15" spans="1:9" x14ac:dyDescent="0.25">
      <c r="B15" s="44" t="s">
        <v>55</v>
      </c>
      <c r="C15" s="41"/>
      <c r="D15" s="41" t="s">
        <v>39</v>
      </c>
      <c r="E15" s="41"/>
      <c r="F15" s="41"/>
      <c r="G15" s="41"/>
      <c r="H15" s="41"/>
      <c r="I15" s="41"/>
    </row>
    <row r="16" spans="1:9" x14ac:dyDescent="0.25">
      <c r="B16" s="44" t="s">
        <v>56</v>
      </c>
      <c r="C16" s="41"/>
      <c r="D16" s="41" t="s">
        <v>57</v>
      </c>
      <c r="E16" s="41"/>
      <c r="F16" s="41"/>
      <c r="G16" s="41"/>
      <c r="H16" s="41"/>
      <c r="I16" s="41"/>
    </row>
    <row r="17" spans="1:22" x14ac:dyDescent="0.25">
      <c r="B17" s="44" t="s">
        <v>58</v>
      </c>
      <c r="C17" s="41"/>
      <c r="D17" s="41" t="s">
        <v>37</v>
      </c>
      <c r="E17" s="41"/>
      <c r="F17" s="41"/>
      <c r="G17" s="41"/>
      <c r="H17" s="41"/>
      <c r="I17" s="41"/>
    </row>
    <row r="18" spans="1:22" x14ac:dyDescent="0.25">
      <c r="B18" s="44" t="s">
        <v>59</v>
      </c>
      <c r="C18" s="41"/>
      <c r="D18" s="41" t="s">
        <v>76</v>
      </c>
      <c r="E18" s="41"/>
      <c r="F18" s="41"/>
      <c r="G18" s="41"/>
      <c r="H18" s="41"/>
      <c r="I18" s="41"/>
    </row>
    <row r="19" spans="1:22" x14ac:dyDescent="0.25">
      <c r="B19" s="37" t="s">
        <v>67</v>
      </c>
      <c r="C19" s="38"/>
      <c r="D19" s="57" t="s">
        <v>24</v>
      </c>
      <c r="E19" s="58"/>
      <c r="F19" s="58"/>
      <c r="G19" s="58"/>
      <c r="H19" s="58"/>
      <c r="I19" s="38"/>
    </row>
    <row r="20" spans="1:22" x14ac:dyDescent="0.25">
      <c r="B20" s="37" t="s">
        <v>68</v>
      </c>
      <c r="C20" s="38"/>
      <c r="D20" s="57" t="s">
        <v>38</v>
      </c>
      <c r="E20" s="58"/>
      <c r="F20" s="58"/>
      <c r="G20" s="58"/>
      <c r="H20" s="58"/>
      <c r="I20" s="38"/>
    </row>
    <row r="21" spans="1:22" x14ac:dyDescent="0.25">
      <c r="B21" s="44" t="s">
        <v>60</v>
      </c>
      <c r="C21" s="41"/>
      <c r="D21" s="41" t="s">
        <v>36</v>
      </c>
      <c r="E21" s="41"/>
      <c r="F21" s="41"/>
      <c r="G21" s="41"/>
      <c r="H21" s="41"/>
      <c r="I21" s="41"/>
    </row>
    <row r="22" spans="1:22" x14ac:dyDescent="0.25">
      <c r="B22" s="37" t="s">
        <v>71</v>
      </c>
      <c r="C22" s="38"/>
      <c r="D22" s="57" t="s">
        <v>25</v>
      </c>
      <c r="E22" s="58"/>
      <c r="F22" s="58"/>
      <c r="G22" s="58"/>
      <c r="H22" s="58"/>
      <c r="I22" s="38"/>
    </row>
    <row r="23" spans="1:22" x14ac:dyDescent="0.25">
      <c r="B23" s="44" t="s">
        <v>61</v>
      </c>
      <c r="C23" s="41"/>
      <c r="D23" s="41" t="s">
        <v>26</v>
      </c>
      <c r="E23" s="41"/>
      <c r="F23" s="41"/>
      <c r="G23" s="41"/>
      <c r="H23" s="41"/>
      <c r="I23" s="41"/>
    </row>
    <row r="24" spans="1:22" x14ac:dyDescent="0.25">
      <c r="B24" s="44" t="s">
        <v>62</v>
      </c>
      <c r="C24" s="41"/>
      <c r="D24" s="41" t="s">
        <v>23</v>
      </c>
      <c r="E24" s="41"/>
      <c r="F24" s="41"/>
      <c r="G24" s="41"/>
      <c r="H24" s="41"/>
      <c r="I24" s="41"/>
    </row>
    <row r="25" spans="1:22" x14ac:dyDescent="0.25">
      <c r="B25" s="37" t="s">
        <v>69</v>
      </c>
      <c r="C25" s="38"/>
      <c r="D25" s="57" t="s">
        <v>75</v>
      </c>
      <c r="E25" s="58"/>
      <c r="F25" s="58"/>
      <c r="G25" s="58"/>
      <c r="H25" s="58"/>
      <c r="I25" s="38"/>
    </row>
    <row r="26" spans="1:22" x14ac:dyDescent="0.25">
      <c r="B26" s="37" t="s">
        <v>70</v>
      </c>
      <c r="C26" s="38"/>
      <c r="D26" s="57" t="s">
        <v>27</v>
      </c>
      <c r="E26" s="58"/>
      <c r="F26" s="58"/>
      <c r="G26" s="58"/>
      <c r="H26" s="58"/>
      <c r="I26" s="38"/>
    </row>
    <row r="27" spans="1:22" x14ac:dyDescent="0.25">
      <c r="B27" s="44" t="s">
        <v>72</v>
      </c>
      <c r="C27" s="41"/>
      <c r="D27" s="41" t="s">
        <v>40</v>
      </c>
      <c r="E27" s="41"/>
      <c r="F27" s="41"/>
      <c r="G27" s="41"/>
      <c r="H27" s="41"/>
      <c r="I27" s="41"/>
    </row>
    <row r="28" spans="1:22" x14ac:dyDescent="0.25">
      <c r="B28" s="19"/>
      <c r="C28" s="20"/>
      <c r="D28" s="20"/>
      <c r="E28" s="21"/>
      <c r="F28" s="20"/>
      <c r="G28" s="20"/>
      <c r="H28" s="20"/>
      <c r="I28" s="20"/>
    </row>
    <row r="29" spans="1:22" ht="21" x14ac:dyDescent="0.35">
      <c r="B29" s="45" t="s">
        <v>63</v>
      </c>
      <c r="C29" s="46"/>
      <c r="D29"/>
      <c r="E29"/>
      <c r="F29"/>
      <c r="G29"/>
      <c r="H29"/>
      <c r="I29"/>
    </row>
    <row r="30" spans="1:22" ht="24.95" customHeight="1" thickBot="1" x14ac:dyDescent="0.3">
      <c r="A30" s="22"/>
      <c r="B30" s="47" t="s">
        <v>64</v>
      </c>
      <c r="C30" s="48"/>
      <c r="D30" s="48"/>
      <c r="E30" s="48"/>
      <c r="F30" s="48"/>
      <c r="G30" s="23"/>
      <c r="H30" s="23"/>
      <c r="I30" s="23"/>
    </row>
    <row r="31" spans="1:22" s="11" customFormat="1" ht="32.25" customHeight="1" thickBot="1" x14ac:dyDescent="0.3">
      <c r="B31" s="64" t="s">
        <v>20</v>
      </c>
      <c r="C31" s="65"/>
      <c r="D31" s="13" t="s">
        <v>0</v>
      </c>
      <c r="E31" s="12" t="s">
        <v>2</v>
      </c>
      <c r="F31" s="12" t="s">
        <v>3</v>
      </c>
      <c r="G31" s="12" t="s">
        <v>13</v>
      </c>
      <c r="H31" s="12" t="s">
        <v>12</v>
      </c>
      <c r="I31" s="12" t="s">
        <v>8</v>
      </c>
      <c r="J31" s="12" t="s">
        <v>14</v>
      </c>
      <c r="K31" s="12" t="s">
        <v>16</v>
      </c>
      <c r="L31" s="12" t="s">
        <v>9</v>
      </c>
      <c r="M31" s="12" t="s">
        <v>6</v>
      </c>
      <c r="N31" s="12" t="s">
        <v>5</v>
      </c>
      <c r="O31" s="12" t="s">
        <v>7</v>
      </c>
      <c r="P31" s="12" t="s">
        <v>4</v>
      </c>
      <c r="Q31" s="12" t="s">
        <v>10</v>
      </c>
      <c r="R31" s="12" t="s">
        <v>11</v>
      </c>
      <c r="S31" s="13" t="s">
        <v>15</v>
      </c>
      <c r="T31" s="26" t="s">
        <v>34</v>
      </c>
      <c r="U31" s="62" t="s">
        <v>33</v>
      </c>
      <c r="V31" s="62" t="s">
        <v>35</v>
      </c>
    </row>
    <row r="32" spans="1:22" x14ac:dyDescent="0.25">
      <c r="B32" s="66" t="s">
        <v>19</v>
      </c>
      <c r="C32" s="43"/>
      <c r="D32" s="9" t="s">
        <v>0</v>
      </c>
      <c r="E32" s="24" t="s">
        <v>18</v>
      </c>
      <c r="F32" s="10" t="s">
        <v>18</v>
      </c>
      <c r="G32" s="10" t="s">
        <v>18</v>
      </c>
      <c r="H32" s="10" t="s">
        <v>18</v>
      </c>
      <c r="I32" s="10" t="s">
        <v>18</v>
      </c>
      <c r="J32" s="10" t="s">
        <v>18</v>
      </c>
      <c r="K32" s="10" t="s">
        <v>18</v>
      </c>
      <c r="L32" s="10" t="s">
        <v>18</v>
      </c>
      <c r="M32" s="10" t="s">
        <v>18</v>
      </c>
      <c r="N32" s="10" t="s">
        <v>18</v>
      </c>
      <c r="O32" s="10" t="s">
        <v>18</v>
      </c>
      <c r="P32" s="10" t="s">
        <v>18</v>
      </c>
      <c r="Q32" s="10" t="s">
        <v>18</v>
      </c>
      <c r="R32" s="10" t="s">
        <v>18</v>
      </c>
      <c r="S32" s="10" t="s">
        <v>18</v>
      </c>
      <c r="T32" s="24" t="s">
        <v>17</v>
      </c>
      <c r="U32" s="63"/>
      <c r="V32" s="63"/>
    </row>
    <row r="33" spans="2:22" x14ac:dyDescent="0.25">
      <c r="B33" s="42" t="s">
        <v>80</v>
      </c>
      <c r="C33" s="43"/>
      <c r="D33" s="4" t="s">
        <v>1</v>
      </c>
      <c r="E33" s="4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>
        <v>1</v>
      </c>
      <c r="T33" s="27">
        <f t="shared" ref="T33:T75" si="0">SUM(E33:S33)</f>
        <v>1</v>
      </c>
      <c r="U33" s="14">
        <v>195</v>
      </c>
      <c r="V33" s="14">
        <f>ROUND(T33*U33,2)</f>
        <v>195</v>
      </c>
    </row>
    <row r="34" spans="2:22" x14ac:dyDescent="0.25">
      <c r="B34" s="42" t="s">
        <v>81</v>
      </c>
      <c r="C34" s="43"/>
      <c r="D34" s="4" t="s">
        <v>1</v>
      </c>
      <c r="E34" s="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>
        <v>1</v>
      </c>
      <c r="T34" s="27">
        <f t="shared" si="0"/>
        <v>1</v>
      </c>
      <c r="U34" s="14">
        <v>195</v>
      </c>
      <c r="V34" s="14">
        <f t="shared" ref="V34:V54" si="1">ROUND(T34*U34,2)</f>
        <v>195</v>
      </c>
    </row>
    <row r="35" spans="2:22" x14ac:dyDescent="0.25">
      <c r="B35" s="42" t="s">
        <v>82</v>
      </c>
      <c r="C35" s="43"/>
      <c r="D35" s="4" t="s">
        <v>1</v>
      </c>
      <c r="E35" s="4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>
        <v>1</v>
      </c>
      <c r="T35" s="27">
        <f t="shared" si="0"/>
        <v>1</v>
      </c>
      <c r="U35" s="14">
        <v>195</v>
      </c>
      <c r="V35" s="14">
        <f t="shared" si="1"/>
        <v>195</v>
      </c>
    </row>
    <row r="36" spans="2:22" x14ac:dyDescent="0.25">
      <c r="B36" s="42" t="s">
        <v>83</v>
      </c>
      <c r="C36" s="43"/>
      <c r="D36" s="4" t="s">
        <v>1</v>
      </c>
      <c r="E36" s="4"/>
      <c r="F36" s="5"/>
      <c r="G36" s="5"/>
      <c r="H36" s="5"/>
      <c r="I36" s="5"/>
      <c r="J36" s="5"/>
      <c r="K36" s="5"/>
      <c r="L36" s="5">
        <v>2</v>
      </c>
      <c r="M36" s="5"/>
      <c r="N36" s="5"/>
      <c r="O36" s="5"/>
      <c r="P36" s="5"/>
      <c r="Q36" s="5"/>
      <c r="R36" s="5"/>
      <c r="S36" s="5"/>
      <c r="T36" s="27">
        <f t="shared" si="0"/>
        <v>2</v>
      </c>
      <c r="U36" s="14">
        <v>339</v>
      </c>
      <c r="V36" s="14">
        <f t="shared" si="1"/>
        <v>678</v>
      </c>
    </row>
    <row r="37" spans="2:22" x14ac:dyDescent="0.25">
      <c r="B37" s="42" t="s">
        <v>32</v>
      </c>
      <c r="C37" s="43"/>
      <c r="D37" s="4" t="s">
        <v>1</v>
      </c>
      <c r="E37" s="4"/>
      <c r="F37" s="5">
        <v>1</v>
      </c>
      <c r="G37" s="5">
        <v>1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>
        <v>1</v>
      </c>
      <c r="T37" s="27">
        <f t="shared" si="0"/>
        <v>3</v>
      </c>
      <c r="U37" s="14">
        <v>699</v>
      </c>
      <c r="V37" s="14">
        <f t="shared" si="1"/>
        <v>2097</v>
      </c>
    </row>
    <row r="38" spans="2:22" ht="14.25" customHeight="1" x14ac:dyDescent="0.25">
      <c r="B38" s="42" t="s">
        <v>84</v>
      </c>
      <c r="C38" s="43"/>
      <c r="D38" s="4" t="s">
        <v>1</v>
      </c>
      <c r="E38" s="4"/>
      <c r="F38" s="5"/>
      <c r="G38" s="5"/>
      <c r="H38" s="5"/>
      <c r="I38" s="5"/>
      <c r="J38" s="5"/>
      <c r="K38" s="5"/>
      <c r="L38" s="5"/>
      <c r="M38" s="5"/>
      <c r="N38" s="5"/>
      <c r="O38" s="5">
        <v>1</v>
      </c>
      <c r="P38" s="5"/>
      <c r="Q38" s="5"/>
      <c r="R38" s="5"/>
      <c r="S38" s="5"/>
      <c r="T38" s="27">
        <f t="shared" si="0"/>
        <v>1</v>
      </c>
      <c r="U38" s="14">
        <v>1475</v>
      </c>
      <c r="V38" s="14">
        <f t="shared" si="1"/>
        <v>1475</v>
      </c>
    </row>
    <row r="39" spans="2:22" ht="14.25" customHeight="1" x14ac:dyDescent="0.25">
      <c r="B39" s="42" t="s">
        <v>85</v>
      </c>
      <c r="C39" s="43"/>
      <c r="D39" s="4" t="s">
        <v>1</v>
      </c>
      <c r="E39" s="4"/>
      <c r="F39" s="5"/>
      <c r="G39" s="5"/>
      <c r="H39" s="5"/>
      <c r="I39" s="5"/>
      <c r="J39" s="5"/>
      <c r="K39" s="5"/>
      <c r="L39" s="5">
        <v>2</v>
      </c>
      <c r="M39" s="5">
        <v>1</v>
      </c>
      <c r="N39" s="5"/>
      <c r="O39" s="5"/>
      <c r="P39" s="5"/>
      <c r="Q39" s="5"/>
      <c r="R39" s="5"/>
      <c r="S39" s="5"/>
      <c r="T39" s="27">
        <f t="shared" si="0"/>
        <v>3</v>
      </c>
      <c r="U39" s="14">
        <v>636</v>
      </c>
      <c r="V39" s="14">
        <f t="shared" si="1"/>
        <v>1908</v>
      </c>
    </row>
    <row r="40" spans="2:22" ht="14.25" customHeight="1" x14ac:dyDescent="0.25">
      <c r="B40" s="68" t="s">
        <v>86</v>
      </c>
      <c r="C40" s="69"/>
      <c r="D40" s="4" t="s">
        <v>1</v>
      </c>
      <c r="E40" s="4"/>
      <c r="F40" s="5">
        <v>2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27">
        <f t="shared" si="0"/>
        <v>2</v>
      </c>
      <c r="U40" s="14">
        <v>645</v>
      </c>
      <c r="V40" s="14">
        <f t="shared" si="1"/>
        <v>1290</v>
      </c>
    </row>
    <row r="41" spans="2:22" ht="14.25" customHeight="1" x14ac:dyDescent="0.25">
      <c r="B41" s="68" t="s">
        <v>87</v>
      </c>
      <c r="C41" s="69"/>
      <c r="D41" s="4" t="s">
        <v>1</v>
      </c>
      <c r="E41" s="4"/>
      <c r="F41" s="5">
        <v>1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27">
        <f t="shared" si="0"/>
        <v>1</v>
      </c>
      <c r="U41" s="14">
        <v>1475</v>
      </c>
      <c r="V41" s="14">
        <f t="shared" si="1"/>
        <v>1475</v>
      </c>
    </row>
    <row r="42" spans="2:22" ht="14.25" customHeight="1" x14ac:dyDescent="0.25">
      <c r="B42" s="68" t="s">
        <v>88</v>
      </c>
      <c r="C42" s="69"/>
      <c r="D42" s="4" t="s">
        <v>1</v>
      </c>
      <c r="E42" s="4"/>
      <c r="F42" s="5">
        <v>1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27">
        <f t="shared" si="0"/>
        <v>1</v>
      </c>
      <c r="U42" s="14">
        <v>1475</v>
      </c>
      <c r="V42" s="14">
        <f t="shared" si="1"/>
        <v>1475</v>
      </c>
    </row>
    <row r="43" spans="2:22" ht="14.25" customHeight="1" x14ac:dyDescent="0.25">
      <c r="B43" s="42" t="s">
        <v>28</v>
      </c>
      <c r="C43" s="43"/>
      <c r="D43" s="4" t="s">
        <v>1</v>
      </c>
      <c r="E43" s="4"/>
      <c r="F43" s="5"/>
      <c r="G43" s="5"/>
      <c r="H43" s="5"/>
      <c r="I43" s="5">
        <v>2</v>
      </c>
      <c r="J43" s="5"/>
      <c r="K43" s="5">
        <v>1</v>
      </c>
      <c r="L43" s="5">
        <v>1</v>
      </c>
      <c r="M43" s="5"/>
      <c r="N43" s="5"/>
      <c r="O43" s="5">
        <v>2</v>
      </c>
      <c r="P43" s="5"/>
      <c r="Q43" s="5"/>
      <c r="R43" s="5"/>
      <c r="S43" s="5"/>
      <c r="T43" s="27">
        <f t="shared" si="0"/>
        <v>6</v>
      </c>
      <c r="U43" s="14">
        <v>1223</v>
      </c>
      <c r="V43" s="14">
        <f t="shared" si="1"/>
        <v>7338</v>
      </c>
    </row>
    <row r="44" spans="2:22" ht="14.25" customHeight="1" x14ac:dyDescent="0.25">
      <c r="B44" s="42" t="s">
        <v>30</v>
      </c>
      <c r="C44" s="43"/>
      <c r="D44" s="4" t="s">
        <v>1</v>
      </c>
      <c r="E44" s="4"/>
      <c r="F44" s="5"/>
      <c r="G44" s="5"/>
      <c r="H44" s="5"/>
      <c r="I44" s="5"/>
      <c r="J44" s="5"/>
      <c r="K44" s="5"/>
      <c r="L44" s="5">
        <v>1</v>
      </c>
      <c r="M44" s="5"/>
      <c r="N44" s="5"/>
      <c r="O44" s="5">
        <v>1</v>
      </c>
      <c r="P44" s="5"/>
      <c r="Q44" s="5"/>
      <c r="R44" s="5"/>
      <c r="S44" s="5"/>
      <c r="T44" s="27">
        <f t="shared" si="0"/>
        <v>2</v>
      </c>
      <c r="U44" s="14">
        <v>2776</v>
      </c>
      <c r="V44" s="14">
        <f t="shared" si="1"/>
        <v>5552</v>
      </c>
    </row>
    <row r="45" spans="2:22" ht="14.25" customHeight="1" x14ac:dyDescent="0.25">
      <c r="B45" s="42" t="s">
        <v>29</v>
      </c>
      <c r="C45" s="43"/>
      <c r="D45" s="4" t="s">
        <v>1</v>
      </c>
      <c r="E45" s="4"/>
      <c r="F45" s="5"/>
      <c r="G45" s="5"/>
      <c r="H45" s="5"/>
      <c r="I45" s="5"/>
      <c r="J45" s="5"/>
      <c r="K45" s="5"/>
      <c r="L45" s="5">
        <v>1</v>
      </c>
      <c r="M45" s="5"/>
      <c r="N45" s="5"/>
      <c r="O45" s="5">
        <v>1</v>
      </c>
      <c r="P45" s="5"/>
      <c r="Q45" s="5"/>
      <c r="R45" s="5"/>
      <c r="S45" s="5"/>
      <c r="T45" s="27">
        <f t="shared" si="0"/>
        <v>2</v>
      </c>
      <c r="U45" s="14">
        <v>2776</v>
      </c>
      <c r="V45" s="14">
        <f t="shared" si="1"/>
        <v>5552</v>
      </c>
    </row>
    <row r="46" spans="2:22" ht="14.25" customHeight="1" x14ac:dyDescent="0.25">
      <c r="B46" s="42" t="s">
        <v>31</v>
      </c>
      <c r="C46" s="43"/>
      <c r="D46" s="4" t="s">
        <v>1</v>
      </c>
      <c r="E46" s="4"/>
      <c r="F46" s="5"/>
      <c r="G46" s="5"/>
      <c r="H46" s="5"/>
      <c r="I46" s="5"/>
      <c r="J46" s="5"/>
      <c r="K46" s="5"/>
      <c r="L46" s="5">
        <v>1</v>
      </c>
      <c r="M46" s="5"/>
      <c r="N46" s="5"/>
      <c r="O46" s="5">
        <v>1</v>
      </c>
      <c r="P46" s="5"/>
      <c r="Q46" s="5"/>
      <c r="R46" s="5"/>
      <c r="S46" s="5"/>
      <c r="T46" s="27">
        <f t="shared" si="0"/>
        <v>2</v>
      </c>
      <c r="U46" s="14">
        <v>2776</v>
      </c>
      <c r="V46" s="14">
        <f t="shared" si="1"/>
        <v>5552</v>
      </c>
    </row>
    <row r="47" spans="2:22" ht="14.25" customHeight="1" x14ac:dyDescent="0.25">
      <c r="B47" s="70" t="s">
        <v>89</v>
      </c>
      <c r="C47" s="71"/>
      <c r="D47" s="4" t="s">
        <v>1</v>
      </c>
      <c r="E47" s="4">
        <v>3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>
        <v>1</v>
      </c>
      <c r="S47" s="5"/>
      <c r="T47" s="27">
        <f t="shared" si="0"/>
        <v>4</v>
      </c>
      <c r="U47" s="14">
        <v>1393</v>
      </c>
      <c r="V47" s="14">
        <f t="shared" si="1"/>
        <v>5572</v>
      </c>
    </row>
    <row r="48" spans="2:22" ht="14.25" customHeight="1" x14ac:dyDescent="0.25">
      <c r="B48" s="70" t="s">
        <v>90</v>
      </c>
      <c r="C48" s="71"/>
      <c r="D48" s="4" t="s">
        <v>1</v>
      </c>
      <c r="E48" s="4">
        <v>3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1</v>
      </c>
      <c r="S48" s="5"/>
      <c r="T48" s="27">
        <f t="shared" si="0"/>
        <v>4</v>
      </c>
      <c r="U48" s="14">
        <v>1686</v>
      </c>
      <c r="V48" s="14">
        <f t="shared" si="1"/>
        <v>6744</v>
      </c>
    </row>
    <row r="49" spans="2:22" ht="14.25" customHeight="1" x14ac:dyDescent="0.25">
      <c r="B49" s="70" t="s">
        <v>91</v>
      </c>
      <c r="C49" s="71"/>
      <c r="D49" s="4" t="s">
        <v>1</v>
      </c>
      <c r="E49" s="4">
        <v>3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1</v>
      </c>
      <c r="S49" s="5"/>
      <c r="T49" s="27">
        <f t="shared" si="0"/>
        <v>4</v>
      </c>
      <c r="U49" s="14">
        <v>1686</v>
      </c>
      <c r="V49" s="14">
        <f t="shared" si="1"/>
        <v>6744</v>
      </c>
    </row>
    <row r="50" spans="2:22" ht="14.25" customHeight="1" x14ac:dyDescent="0.25">
      <c r="B50" s="70" t="s">
        <v>92</v>
      </c>
      <c r="C50" s="71"/>
      <c r="D50" s="4" t="s">
        <v>1</v>
      </c>
      <c r="E50" s="4">
        <v>3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1</v>
      </c>
      <c r="S50" s="5"/>
      <c r="T50" s="27">
        <f t="shared" si="0"/>
        <v>4</v>
      </c>
      <c r="U50" s="14">
        <v>1686</v>
      </c>
      <c r="V50" s="14">
        <f t="shared" si="1"/>
        <v>6744</v>
      </c>
    </row>
    <row r="51" spans="2:22" ht="14.25" customHeight="1" x14ac:dyDescent="0.25">
      <c r="B51" s="67" t="s">
        <v>93</v>
      </c>
      <c r="C51" s="43"/>
      <c r="D51" s="4" t="s">
        <v>1</v>
      </c>
      <c r="E51" s="4">
        <v>3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27">
        <f t="shared" si="0"/>
        <v>3</v>
      </c>
      <c r="U51" s="14">
        <v>1382</v>
      </c>
      <c r="V51" s="14">
        <f t="shared" si="1"/>
        <v>4146</v>
      </c>
    </row>
    <row r="52" spans="2:22" ht="14.25" customHeight="1" x14ac:dyDescent="0.25">
      <c r="B52" s="67" t="s">
        <v>94</v>
      </c>
      <c r="C52" s="43"/>
      <c r="D52" s="4" t="s">
        <v>1</v>
      </c>
      <c r="E52" s="4">
        <v>3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27">
        <f t="shared" si="0"/>
        <v>3</v>
      </c>
      <c r="U52" s="14">
        <v>1892</v>
      </c>
      <c r="V52" s="14">
        <f t="shared" si="1"/>
        <v>5676</v>
      </c>
    </row>
    <row r="53" spans="2:22" ht="14.25" customHeight="1" x14ac:dyDescent="0.25">
      <c r="B53" s="67" t="s">
        <v>95</v>
      </c>
      <c r="C53" s="43"/>
      <c r="D53" s="4" t="s">
        <v>1</v>
      </c>
      <c r="E53" s="4">
        <v>3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27">
        <f t="shared" si="0"/>
        <v>3</v>
      </c>
      <c r="U53" s="14">
        <v>1892</v>
      </c>
      <c r="V53" s="14">
        <f t="shared" si="1"/>
        <v>5676</v>
      </c>
    </row>
    <row r="54" spans="2:22" x14ac:dyDescent="0.25">
      <c r="B54" s="67" t="s">
        <v>96</v>
      </c>
      <c r="C54" s="43"/>
      <c r="D54" s="4" t="s">
        <v>1</v>
      </c>
      <c r="E54" s="4">
        <v>3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27">
        <f t="shared" si="0"/>
        <v>3</v>
      </c>
      <c r="U54" s="14">
        <v>1892</v>
      </c>
      <c r="V54" s="14">
        <f t="shared" si="1"/>
        <v>5676</v>
      </c>
    </row>
    <row r="55" spans="2:22" x14ac:dyDescent="0.25">
      <c r="B55" s="66" t="s">
        <v>21</v>
      </c>
      <c r="C55" s="43"/>
      <c r="D55" s="6" t="s">
        <v>0</v>
      </c>
      <c r="E55" s="25" t="s">
        <v>18</v>
      </c>
      <c r="F55" s="7" t="s">
        <v>18</v>
      </c>
      <c r="G55" s="7" t="s">
        <v>18</v>
      </c>
      <c r="H55" s="7" t="s">
        <v>18</v>
      </c>
      <c r="I55" s="7" t="s">
        <v>18</v>
      </c>
      <c r="J55" s="7" t="s">
        <v>18</v>
      </c>
      <c r="K55" s="7" t="s">
        <v>18</v>
      </c>
      <c r="L55" s="7" t="s">
        <v>18</v>
      </c>
      <c r="M55" s="7" t="s">
        <v>18</v>
      </c>
      <c r="N55" s="7" t="s">
        <v>18</v>
      </c>
      <c r="O55" s="7" t="s">
        <v>18</v>
      </c>
      <c r="P55" s="7" t="s">
        <v>18</v>
      </c>
      <c r="Q55" s="7" t="s">
        <v>18</v>
      </c>
      <c r="R55" s="7" t="s">
        <v>18</v>
      </c>
      <c r="S55" s="7" t="s">
        <v>18</v>
      </c>
      <c r="T55" s="28" t="s">
        <v>17</v>
      </c>
      <c r="U55" s="7"/>
      <c r="V55" s="36"/>
    </row>
    <row r="56" spans="2:22" x14ac:dyDescent="0.25">
      <c r="B56" s="67" t="s">
        <v>22</v>
      </c>
      <c r="C56" s="43"/>
      <c r="D56" s="4" t="s">
        <v>1</v>
      </c>
      <c r="E56" s="4">
        <v>1</v>
      </c>
      <c r="F56" s="5"/>
      <c r="G56" s="5">
        <v>1</v>
      </c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27">
        <f t="shared" si="0"/>
        <v>2</v>
      </c>
      <c r="U56" s="14">
        <v>1593</v>
      </c>
      <c r="V56" s="14">
        <f t="shared" ref="V56:V63" si="2">ROUND(T56*U56,2)</f>
        <v>3186</v>
      </c>
    </row>
    <row r="57" spans="2:22" x14ac:dyDescent="0.25">
      <c r="B57" s="67" t="s">
        <v>97</v>
      </c>
      <c r="C57" s="43"/>
      <c r="D57" s="4" t="s">
        <v>1</v>
      </c>
      <c r="E57" s="4"/>
      <c r="F57" s="5">
        <v>3</v>
      </c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27">
        <f t="shared" si="0"/>
        <v>3</v>
      </c>
      <c r="U57" s="14">
        <v>3834</v>
      </c>
      <c r="V57" s="14">
        <f t="shared" si="2"/>
        <v>11502</v>
      </c>
    </row>
    <row r="58" spans="2:22" x14ac:dyDescent="0.25">
      <c r="B58" s="72" t="s">
        <v>74</v>
      </c>
      <c r="C58" s="73"/>
      <c r="D58" s="4" t="s">
        <v>1</v>
      </c>
      <c r="E58" s="4"/>
      <c r="F58" s="5"/>
      <c r="G58" s="5"/>
      <c r="H58" s="5">
        <v>3</v>
      </c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27">
        <f t="shared" si="0"/>
        <v>3</v>
      </c>
      <c r="U58" s="14">
        <v>3783</v>
      </c>
      <c r="V58" s="14">
        <f t="shared" si="2"/>
        <v>11349</v>
      </c>
    </row>
    <row r="59" spans="2:22" x14ac:dyDescent="0.25">
      <c r="B59" s="72" t="s">
        <v>77</v>
      </c>
      <c r="C59" s="73"/>
      <c r="D59" s="4" t="s">
        <v>1</v>
      </c>
      <c r="E59" s="4"/>
      <c r="F59" s="5">
        <v>3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27">
        <f t="shared" si="0"/>
        <v>3</v>
      </c>
      <c r="U59" s="14">
        <v>2149</v>
      </c>
      <c r="V59" s="14">
        <f t="shared" si="2"/>
        <v>6447</v>
      </c>
    </row>
    <row r="60" spans="2:22" x14ac:dyDescent="0.25">
      <c r="B60" s="72" t="s">
        <v>98</v>
      </c>
      <c r="C60" s="73"/>
      <c r="D60" s="4" t="s">
        <v>1</v>
      </c>
      <c r="E60" s="4"/>
      <c r="F60" s="5">
        <v>3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27">
        <f t="shared" si="0"/>
        <v>3</v>
      </c>
      <c r="U60" s="14">
        <v>4924</v>
      </c>
      <c r="V60" s="14">
        <f t="shared" si="2"/>
        <v>14772</v>
      </c>
    </row>
    <row r="61" spans="2:22" x14ac:dyDescent="0.25">
      <c r="B61" s="67" t="s">
        <v>99</v>
      </c>
      <c r="C61" s="43"/>
      <c r="D61" s="4" t="s">
        <v>1</v>
      </c>
      <c r="E61" s="4">
        <v>2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27">
        <f t="shared" si="0"/>
        <v>2</v>
      </c>
      <c r="U61" s="14">
        <v>2179</v>
      </c>
      <c r="V61" s="14">
        <f t="shared" si="2"/>
        <v>4358</v>
      </c>
    </row>
    <row r="62" spans="2:22" x14ac:dyDescent="0.25">
      <c r="B62" s="74" t="s">
        <v>100</v>
      </c>
      <c r="C62" s="75"/>
      <c r="D62" s="4" t="s">
        <v>1</v>
      </c>
      <c r="E62" s="4"/>
      <c r="F62" s="5"/>
      <c r="G62" s="5"/>
      <c r="H62" s="5"/>
      <c r="I62" s="5"/>
      <c r="J62" s="5"/>
      <c r="K62" s="5"/>
      <c r="L62" s="5">
        <v>1</v>
      </c>
      <c r="M62" s="5"/>
      <c r="N62" s="5"/>
      <c r="O62" s="5"/>
      <c r="P62" s="5"/>
      <c r="Q62" s="5"/>
      <c r="R62" s="5"/>
      <c r="S62" s="5"/>
      <c r="T62" s="27">
        <f t="shared" si="0"/>
        <v>1</v>
      </c>
      <c r="U62" s="14">
        <v>427</v>
      </c>
      <c r="V62" s="14">
        <f t="shared" si="2"/>
        <v>427</v>
      </c>
    </row>
    <row r="63" spans="2:22" x14ac:dyDescent="0.25">
      <c r="B63" s="72" t="s">
        <v>73</v>
      </c>
      <c r="C63" s="73"/>
      <c r="D63" s="4" t="s">
        <v>1</v>
      </c>
      <c r="E63" s="4"/>
      <c r="F63" s="5"/>
      <c r="G63" s="5">
        <v>1</v>
      </c>
      <c r="H63" s="5">
        <v>1</v>
      </c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27">
        <f t="shared" si="0"/>
        <v>2</v>
      </c>
      <c r="U63" s="14">
        <v>427</v>
      </c>
      <c r="V63" s="14">
        <f t="shared" si="2"/>
        <v>854</v>
      </c>
    </row>
    <row r="64" spans="2:22" x14ac:dyDescent="0.25">
      <c r="B64" s="66" t="s">
        <v>101</v>
      </c>
      <c r="C64" s="43"/>
      <c r="D64" s="6" t="s">
        <v>0</v>
      </c>
      <c r="E64" s="28" t="s">
        <v>18</v>
      </c>
      <c r="F64" s="7" t="s">
        <v>18</v>
      </c>
      <c r="G64" s="7" t="s">
        <v>18</v>
      </c>
      <c r="H64" s="7" t="s">
        <v>18</v>
      </c>
      <c r="I64" s="7" t="s">
        <v>18</v>
      </c>
      <c r="J64" s="7" t="s">
        <v>18</v>
      </c>
      <c r="K64" s="7" t="s">
        <v>18</v>
      </c>
      <c r="L64" s="7" t="s">
        <v>18</v>
      </c>
      <c r="M64" s="7" t="s">
        <v>18</v>
      </c>
      <c r="N64" s="7" t="s">
        <v>18</v>
      </c>
      <c r="O64" s="7" t="s">
        <v>18</v>
      </c>
      <c r="P64" s="7" t="s">
        <v>18</v>
      </c>
      <c r="Q64" s="7" t="s">
        <v>18</v>
      </c>
      <c r="R64" s="7" t="s">
        <v>18</v>
      </c>
      <c r="S64" s="7" t="s">
        <v>18</v>
      </c>
      <c r="T64" s="28" t="s">
        <v>17</v>
      </c>
      <c r="U64" s="7"/>
      <c r="V64" s="36"/>
    </row>
    <row r="65" spans="2:24" x14ac:dyDescent="0.25">
      <c r="B65" s="72" t="s">
        <v>102</v>
      </c>
      <c r="C65" s="73"/>
      <c r="D65" s="4" t="s">
        <v>1</v>
      </c>
      <c r="E65" s="34">
        <v>1</v>
      </c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27">
        <f t="shared" si="0"/>
        <v>1</v>
      </c>
      <c r="U65" s="14">
        <v>1172</v>
      </c>
      <c r="V65" s="14">
        <f t="shared" ref="V65:V75" si="3">ROUND(T65*U65,2)</f>
        <v>1172</v>
      </c>
    </row>
    <row r="66" spans="2:24" x14ac:dyDescent="0.25">
      <c r="B66" s="72" t="s">
        <v>103</v>
      </c>
      <c r="C66" s="73"/>
      <c r="D66" s="4" t="s">
        <v>1</v>
      </c>
      <c r="E66" s="34">
        <v>1</v>
      </c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27">
        <f t="shared" si="0"/>
        <v>1</v>
      </c>
      <c r="U66" s="14">
        <v>9098</v>
      </c>
      <c r="V66" s="14">
        <f t="shared" si="3"/>
        <v>9098</v>
      </c>
    </row>
    <row r="67" spans="2:24" x14ac:dyDescent="0.25">
      <c r="B67" s="72" t="s">
        <v>104</v>
      </c>
      <c r="C67" s="73"/>
      <c r="D67" s="4" t="s">
        <v>1</v>
      </c>
      <c r="E67" s="34">
        <v>1</v>
      </c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27">
        <f t="shared" si="0"/>
        <v>1</v>
      </c>
      <c r="U67" s="14">
        <v>9098</v>
      </c>
      <c r="V67" s="14">
        <f t="shared" si="3"/>
        <v>9098</v>
      </c>
    </row>
    <row r="68" spans="2:24" x14ac:dyDescent="0.25">
      <c r="B68" s="72" t="s">
        <v>105</v>
      </c>
      <c r="C68" s="73"/>
      <c r="D68" s="4" t="s">
        <v>1</v>
      </c>
      <c r="E68" s="34">
        <v>1</v>
      </c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27">
        <f t="shared" si="0"/>
        <v>1</v>
      </c>
      <c r="U68" s="14">
        <v>9098</v>
      </c>
      <c r="V68" s="14">
        <f t="shared" si="3"/>
        <v>9098</v>
      </c>
    </row>
    <row r="69" spans="2:24" x14ac:dyDescent="0.25">
      <c r="B69" s="72" t="s">
        <v>106</v>
      </c>
      <c r="C69" s="73"/>
      <c r="D69" s="4" t="s">
        <v>1</v>
      </c>
      <c r="E69" s="34">
        <v>1</v>
      </c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27">
        <f t="shared" si="0"/>
        <v>1</v>
      </c>
      <c r="U69" s="14">
        <v>1264</v>
      </c>
      <c r="V69" s="14">
        <f t="shared" si="3"/>
        <v>1264</v>
      </c>
    </row>
    <row r="70" spans="2:24" x14ac:dyDescent="0.25">
      <c r="B70" s="72" t="s">
        <v>107</v>
      </c>
      <c r="C70" s="73"/>
      <c r="D70" s="4" t="s">
        <v>1</v>
      </c>
      <c r="E70" s="34">
        <v>1</v>
      </c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27">
        <f t="shared" si="0"/>
        <v>1</v>
      </c>
      <c r="U70" s="14">
        <v>10844</v>
      </c>
      <c r="V70" s="14">
        <f t="shared" si="3"/>
        <v>10844</v>
      </c>
    </row>
    <row r="71" spans="2:24" x14ac:dyDescent="0.25">
      <c r="B71" s="72" t="s">
        <v>108</v>
      </c>
      <c r="C71" s="73"/>
      <c r="D71" s="4" t="s">
        <v>1</v>
      </c>
      <c r="E71" s="34">
        <v>1</v>
      </c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27">
        <f t="shared" si="0"/>
        <v>1</v>
      </c>
      <c r="U71" s="14">
        <v>10844</v>
      </c>
      <c r="V71" s="14">
        <f t="shared" si="3"/>
        <v>10844</v>
      </c>
    </row>
    <row r="72" spans="2:24" x14ac:dyDescent="0.25">
      <c r="B72" s="72" t="s">
        <v>109</v>
      </c>
      <c r="C72" s="73"/>
      <c r="D72" s="4" t="s">
        <v>1</v>
      </c>
      <c r="E72" s="34">
        <v>1</v>
      </c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27">
        <f t="shared" si="0"/>
        <v>1</v>
      </c>
      <c r="U72" s="14">
        <v>10844</v>
      </c>
      <c r="V72" s="14">
        <f t="shared" si="3"/>
        <v>10844</v>
      </c>
    </row>
    <row r="73" spans="2:24" x14ac:dyDescent="0.25">
      <c r="B73" s="72" t="s">
        <v>110</v>
      </c>
      <c r="C73" s="73"/>
      <c r="D73" s="4" t="s">
        <v>1</v>
      </c>
      <c r="E73" s="34">
        <v>1</v>
      </c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27">
        <f t="shared" si="0"/>
        <v>1</v>
      </c>
      <c r="U73" s="14">
        <v>2286</v>
      </c>
      <c r="V73" s="14">
        <f t="shared" si="3"/>
        <v>2286</v>
      </c>
    </row>
    <row r="74" spans="2:24" x14ac:dyDescent="0.25">
      <c r="B74" s="72" t="s">
        <v>111</v>
      </c>
      <c r="C74" s="73"/>
      <c r="D74" s="4" t="s">
        <v>1</v>
      </c>
      <c r="E74" s="34">
        <v>1</v>
      </c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27">
        <f t="shared" si="0"/>
        <v>1</v>
      </c>
      <c r="U74" s="14">
        <v>1532</v>
      </c>
      <c r="V74" s="14">
        <f t="shared" si="3"/>
        <v>1532</v>
      </c>
    </row>
    <row r="75" spans="2:24" ht="15.75" thickBot="1" x14ac:dyDescent="0.3">
      <c r="B75" s="72" t="s">
        <v>112</v>
      </c>
      <c r="C75" s="73"/>
      <c r="D75" s="4" t="s">
        <v>1</v>
      </c>
      <c r="E75" s="4">
        <v>1</v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27">
        <f t="shared" si="0"/>
        <v>1</v>
      </c>
      <c r="U75" s="14">
        <v>1388</v>
      </c>
      <c r="V75" s="14">
        <f t="shared" si="3"/>
        <v>1388</v>
      </c>
    </row>
    <row r="76" spans="2:24" ht="16.5" thickBot="1" x14ac:dyDescent="0.3">
      <c r="T76" s="31"/>
      <c r="U76" s="30" t="s">
        <v>79</v>
      </c>
      <c r="V76" s="29">
        <f t="array" ref="V76">SUM(ROUND(V33:V75,2))</f>
        <v>202318</v>
      </c>
      <c r="W76" s="32">
        <f>ROUND(V76*0.21,2)</f>
        <v>42486.78</v>
      </c>
      <c r="X76" s="33">
        <f>ROUND(V76+W76,2)</f>
        <v>244804.78</v>
      </c>
    </row>
  </sheetData>
  <mergeCells count="89">
    <mergeCell ref="B69:C69"/>
    <mergeCell ref="B51:C51"/>
    <mergeCell ref="B52:C52"/>
    <mergeCell ref="B53:C53"/>
    <mergeCell ref="B57:C57"/>
    <mergeCell ref="B58:C58"/>
    <mergeCell ref="B55:C55"/>
    <mergeCell ref="B56:C56"/>
    <mergeCell ref="B45:C45"/>
    <mergeCell ref="B46:C46"/>
    <mergeCell ref="B47:C47"/>
    <mergeCell ref="B48:C48"/>
    <mergeCell ref="B49:C49"/>
    <mergeCell ref="B73:C73"/>
    <mergeCell ref="B74:C74"/>
    <mergeCell ref="B75:C75"/>
    <mergeCell ref="B59:C59"/>
    <mergeCell ref="B60:C60"/>
    <mergeCell ref="B61:C61"/>
    <mergeCell ref="B62:C62"/>
    <mergeCell ref="B63:C63"/>
    <mergeCell ref="B64:C64"/>
    <mergeCell ref="B65:C65"/>
    <mergeCell ref="B70:C70"/>
    <mergeCell ref="B71:C71"/>
    <mergeCell ref="B72:C72"/>
    <mergeCell ref="B66:C66"/>
    <mergeCell ref="B67:C67"/>
    <mergeCell ref="B68:C68"/>
    <mergeCell ref="U31:U32"/>
    <mergeCell ref="V31:V32"/>
    <mergeCell ref="B31:C31"/>
    <mergeCell ref="B32:C32"/>
    <mergeCell ref="B54:C54"/>
    <mergeCell ref="B37:C37"/>
    <mergeCell ref="B38:C38"/>
    <mergeCell ref="B39:C39"/>
    <mergeCell ref="B40:C40"/>
    <mergeCell ref="B50:C50"/>
    <mergeCell ref="B35:C35"/>
    <mergeCell ref="B36:C36"/>
    <mergeCell ref="B41:C41"/>
    <mergeCell ref="B42:C42"/>
    <mergeCell ref="B43:C43"/>
    <mergeCell ref="B44:C44"/>
    <mergeCell ref="B2:H2"/>
    <mergeCell ref="B4:C4"/>
    <mergeCell ref="B13:C13"/>
    <mergeCell ref="D13:I13"/>
    <mergeCell ref="B14:C14"/>
    <mergeCell ref="D14:I14"/>
    <mergeCell ref="D19:I19"/>
    <mergeCell ref="D20:I20"/>
    <mergeCell ref="D22:I22"/>
    <mergeCell ref="D25:I25"/>
    <mergeCell ref="D26:I26"/>
    <mergeCell ref="D24:I24"/>
    <mergeCell ref="B29:C29"/>
    <mergeCell ref="B30:F30"/>
    <mergeCell ref="C5:I5"/>
    <mergeCell ref="C6:I6"/>
    <mergeCell ref="C7:I7"/>
    <mergeCell ref="C8:I8"/>
    <mergeCell ref="C9:I9"/>
    <mergeCell ref="B21:C21"/>
    <mergeCell ref="D21:I21"/>
    <mergeCell ref="B23:C23"/>
    <mergeCell ref="B26:C26"/>
    <mergeCell ref="B27:C27"/>
    <mergeCell ref="D27:I27"/>
    <mergeCell ref="B11:I11"/>
    <mergeCell ref="D23:I23"/>
    <mergeCell ref="B24:C24"/>
    <mergeCell ref="B25:C25"/>
    <mergeCell ref="B12:C12"/>
    <mergeCell ref="D12:I12"/>
    <mergeCell ref="B34:C34"/>
    <mergeCell ref="B33:C33"/>
    <mergeCell ref="B18:C18"/>
    <mergeCell ref="D18:I18"/>
    <mergeCell ref="B19:C19"/>
    <mergeCell ref="B20:C20"/>
    <mergeCell ref="B22:C22"/>
    <mergeCell ref="B16:C16"/>
    <mergeCell ref="B15:C15"/>
    <mergeCell ref="D15:I15"/>
    <mergeCell ref="D16:I16"/>
    <mergeCell ref="B17:C17"/>
    <mergeCell ref="D17:I17"/>
  </mergeCells>
  <pageMargins left="0.25" right="0.25" top="0.75" bottom="0.75" header="0.3" footer="0.3"/>
  <pageSetup paperSize="8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6" ma:contentTypeDescription="Vytvoří nový dokument" ma:contentTypeScope="" ma:versionID="a0fe27cdd957adaf1f2962320d275eb8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f4e89f864b12dec10a02e7fce6bb672c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A928EC-C99B-4E6C-820D-70FECAC1CA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413D8F-2A07-42AA-9C62-3099AD7833ED}">
  <ds:schemaRefs>
    <ds:schemaRef ds:uri="http://purl.org/dc/terms/"/>
    <ds:schemaRef ds:uri="http://schemas.openxmlformats.org/package/2006/metadata/core-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Kubíková Veronika</cp:lastModifiedBy>
  <cp:lastPrinted>2019-12-09T10:29:27Z</cp:lastPrinted>
  <dcterms:created xsi:type="dcterms:W3CDTF">2014-09-08T07:53:43Z</dcterms:created>
  <dcterms:modified xsi:type="dcterms:W3CDTF">2020-02-10T06:29:44Z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