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19/24_Kancelářské potřeby - 3.Q 2019/GINIS/"/>
    </mc:Choice>
  </mc:AlternateContent>
  <bookViews>
    <workbookView xWindow="0" yWindow="0" windowWidth="50100" windowHeight="12510"/>
  </bookViews>
  <sheets>
    <sheet name="Příloha č. 1" sheetId="10" r:id="rId1"/>
  </sheets>
  <calcPr calcId="162913"/>
</workbook>
</file>

<file path=xl/calcChain.xml><?xml version="1.0" encoding="utf-8"?>
<calcChain xmlns="http://schemas.openxmlformats.org/spreadsheetml/2006/main">
  <c r="U183" i="10" l="1"/>
  <c r="W183" i="10" s="1"/>
  <c r="U182" i="10"/>
  <c r="W182" i="10" s="1"/>
  <c r="U181" i="10"/>
  <c r="W181" i="10" s="1"/>
  <c r="U180" i="10"/>
  <c r="W180" i="10" s="1"/>
  <c r="U177" i="10"/>
  <c r="W177" i="10" s="1"/>
  <c r="U176" i="10"/>
  <c r="W176" i="10" s="1"/>
  <c r="U175" i="10"/>
  <c r="W175" i="10" s="1"/>
  <c r="U174" i="10"/>
  <c r="W174" i="10" s="1"/>
  <c r="U173" i="10"/>
  <c r="W173" i="10" s="1"/>
  <c r="U172" i="10"/>
  <c r="W172" i="10" s="1"/>
  <c r="U171" i="10"/>
  <c r="W171" i="10" s="1"/>
  <c r="U170" i="10"/>
  <c r="W170" i="10" s="1"/>
  <c r="U169" i="10"/>
  <c r="W169" i="10" s="1"/>
  <c r="U168" i="10"/>
  <c r="W168" i="10" s="1"/>
  <c r="U167" i="10"/>
  <c r="W167" i="10" s="1"/>
  <c r="U165" i="10"/>
  <c r="W165" i="10" s="1"/>
  <c r="U164" i="10"/>
  <c r="W164" i="10" s="1"/>
  <c r="U163" i="10"/>
  <c r="W163" i="10" s="1"/>
  <c r="U162" i="10"/>
  <c r="W162" i="10" s="1"/>
  <c r="U161" i="10"/>
  <c r="W161" i="10" s="1"/>
  <c r="U160" i="10"/>
  <c r="W160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79" i="10"/>
  <c r="W79" i="10" s="1"/>
  <c r="U78" i="10"/>
  <c r="W78" i="10" s="1"/>
  <c r="U77" i="10"/>
  <c r="W77" i="10" s="1"/>
  <c r="U76" i="10"/>
  <c r="W76" i="10" s="1"/>
  <c r="U75" i="10"/>
  <c r="W75" i="10" s="1"/>
  <c r="U74" i="10"/>
  <c r="W74" i="10" s="1"/>
  <c r="U73" i="10"/>
  <c r="W73" i="10" s="1"/>
  <c r="U72" i="10"/>
  <c r="W72" i="10" s="1"/>
  <c r="U71" i="10"/>
  <c r="W71" i="10" s="1"/>
  <c r="U70" i="10"/>
  <c r="W70" i="10" s="1"/>
  <c r="U68" i="10"/>
  <c r="W68" i="10" s="1"/>
  <c r="U67" i="10"/>
  <c r="W67" i="10" s="1"/>
  <c r="U66" i="10"/>
  <c r="W66" i="10" s="1"/>
  <c r="U65" i="10"/>
  <c r="W65" i="10" s="1"/>
  <c r="U64" i="10"/>
  <c r="W64" i="10" s="1"/>
  <c r="U63" i="10"/>
  <c r="W63" i="10" s="1"/>
  <c r="U62" i="10"/>
  <c r="W62" i="10" s="1"/>
  <c r="U61" i="10"/>
  <c r="W61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2" i="10"/>
  <c r="W52" i="10" s="1"/>
  <c r="U51" i="10"/>
  <c r="W51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7" i="10"/>
  <c r="W37" i="10" s="1"/>
  <c r="U36" i="10"/>
  <c r="W36" i="10" s="1"/>
  <c r="U35" i="10"/>
  <c r="W35" i="10" s="1"/>
  <c r="U179" i="10" l="1"/>
  <c r="W179" i="10" s="1"/>
  <c r="U81" i="10"/>
  <c r="W81" i="10" s="1"/>
  <c r="U54" i="10"/>
  <c r="W54" i="10" s="1"/>
  <c r="U39" i="10"/>
  <c r="W39" i="10" s="1"/>
  <c r="W184" i="10" s="1" a="1"/>
  <c r="W184" i="10" s="1"/>
  <c r="X184" i="10" s="1"/>
  <c r="Y184" i="10" s="1"/>
</calcChain>
</file>

<file path=xl/sharedStrings.xml><?xml version="1.0" encoding="utf-8"?>
<sst xmlns="http://schemas.openxmlformats.org/spreadsheetml/2006/main" count="400" uniqueCount="246">
  <si>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</si>
  <si>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</si>
  <si>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</si>
  <si>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</si>
  <si>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</si>
  <si>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</si>
  <si>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</si>
  <si>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</si>
  <si>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</si>
  <si>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</si>
  <si>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</si>
  <si>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</si>
  <si>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</si>
  <si>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</si>
  <si>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</si>
  <si>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</si>
  <si>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</si>
  <si>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</si>
  <si>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</si>
  <si>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</si>
  <si>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</si>
  <si>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</si>
  <si>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</si>
  <si>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</si>
  <si>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</si>
  <si>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</si>
  <si>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</si>
  <si>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</si>
  <si>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</si>
  <si>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</si>
  <si>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</si>
  <si>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</si>
  <si>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</si>
  <si>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</si>
  <si>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</si>
  <si>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</si>
  <si>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</si>
  <si>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</si>
  <si>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</si>
  <si>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</si>
  <si>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</si>
  <si>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</si>
  <si>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</si>
  <si>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</si>
  <si>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</si>
  <si>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</si>
  <si>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</si>
  <si>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</si>
  <si>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</si>
  <si>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</si>
  <si>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</si>
  <si>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</si>
  <si>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</si>
  <si>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</si>
  <si>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</si>
  <si>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</si>
  <si>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</si>
  <si>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</si>
  <si>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</si>
  <si>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</si>
  <si>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</si>
  <si>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</si>
  <si>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</si>
  <si>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</si>
  <si>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</si>
  <si>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</si>
  <si>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</si>
  <si>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</si>
  <si>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</si>
  <si>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</si>
  <si>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</si>
  <si>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A3, min.80g bílý,  bělost CIE minimálně 150  - krabice = 5 balíků</t>
  </si>
  <si>
    <t>papír kancelářský A4, min.80g bílý,  bělost CIE minimálně 150  - krabice = 5 balíků</t>
  </si>
  <si>
    <t>balík</t>
  </si>
  <si>
    <t>krabice</t>
  </si>
  <si>
    <t xml:space="preserve">ARCHIVACE, </t>
  </si>
  <si>
    <t>Archivační box, 50 mm, přírodní</t>
  </si>
  <si>
    <t>Archivní krabice ESSELTE, 20cm,  bílá</t>
  </si>
  <si>
    <t>Skládací stojan seříznutý DONAU, 100 mm, černá</t>
  </si>
  <si>
    <t>Pořadač pákový, černý mramor, 8 cm</t>
  </si>
  <si>
    <t>Pořadač A5 pákový celoplastový, hřbet 7,5 cm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</si>
  <si>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</si>
  <si>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</si>
  <si>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</si>
  <si>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</si>
  <si>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</si>
  <si>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</si>
  <si>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</si>
  <si>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</si>
  <si>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</si>
  <si>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</si>
  <si>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</si>
  <si>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</si>
  <si>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</si>
  <si>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</si>
  <si>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</si>
  <si>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</si>
  <si>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</si>
  <si>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>Plastový vázací hřbet kroužkový  10 mm,  (kapacita max. 55 listů), barva černá</t>
  </si>
  <si>
    <t>Plastový vázací hřbet kroužkový  19 mm,  (kapacita max. 150 listů), barva černá</t>
  </si>
  <si>
    <t>OBÁLKY</t>
  </si>
  <si>
    <t>Prostorová obálka B4 (245x350mm), křížové dno šíře 40 mm</t>
  </si>
  <si>
    <t>Obálka bublinková D/14,  275 x 200 mm</t>
  </si>
  <si>
    <t xml:space="preserve">Obálka bublinková  G, bílá, 260 x 340 mm </t>
  </si>
  <si>
    <t>Obálky C4 samolepicí s okénkem v pravo 32,4x22,9 cm</t>
  </si>
  <si>
    <t>Obálka C6, samolepící, 114 x 162 mm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</si>
  <si>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</si>
  <si>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</si>
  <si>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</si>
  <si>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</si>
  <si>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</si>
  <si>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</si>
  <si>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</si>
  <si>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</si>
  <si>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</si>
  <si>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</si>
  <si>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</si>
  <si>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</si>
  <si>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</si>
  <si>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</si>
  <si>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Páska lepící, oboustranná, tranparentní, šíře 5 cm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</si>
  <si>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</si>
  <si>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</si>
  <si>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</si>
  <si>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</si>
  <si>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</si>
  <si>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</si>
  <si>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</si>
  <si>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</si>
  <si>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</si>
  <si>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</si>
  <si>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15 mm (bal.12ks)</t>
  </si>
  <si>
    <t>kovové klipy 32mm ( bal.12ks)</t>
  </si>
  <si>
    <t>Náplň do sešívačky, 24/6</t>
  </si>
  <si>
    <t>Náplň do sešívačky, 24/8</t>
  </si>
  <si>
    <t xml:space="preserve">Náplň do sešívačky, 24/10 </t>
  </si>
  <si>
    <t>Náplň do sešívačky NO.10 Novus</t>
  </si>
  <si>
    <t>Spony dopisní, 28 mm</t>
  </si>
  <si>
    <t>Spony dopisní, 32 mm</t>
  </si>
  <si>
    <t>Spony dopisní, 50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</si>
  <si>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</si>
  <si>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</si>
  <si>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</si>
  <si>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</si>
  <si>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</si>
  <si>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</si>
  <si>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</si>
  <si>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</si>
  <si>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Náplň do kuličkového pera RFJS_GP_F, modrá pro Pilot 2028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</si>
  <si>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</si>
  <si>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</si>
  <si>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</si>
  <si>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</si>
  <si>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</si>
  <si>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</si>
  <si>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</si>
  <si>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</si>
  <si>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</si>
  <si>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</si>
  <si>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</si>
  <si>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Zvýrazňovač, sada 4 barev</t>
  </si>
  <si>
    <t>Zvýrazňovač, zelený</t>
  </si>
  <si>
    <t>Zvýrazňovač. modrý</t>
  </si>
  <si>
    <t>Zvýrazňovač, žlutý</t>
  </si>
  <si>
    <t>Zvýrazňovač, oranžový</t>
  </si>
  <si>
    <t>Zvýrazňovač, růžový</t>
  </si>
  <si>
    <t>Pastelky nelámavé, 12 ks</t>
  </si>
  <si>
    <t>Čistící spray na monitory, 250 ml.</t>
  </si>
  <si>
    <t>Čistící sada pro notebook (spray + utěrka z mikrovlákna)</t>
  </si>
  <si>
    <t>Čistící vlhčené ubrousky na notebooky, min. 100 ks/bal.</t>
  </si>
  <si>
    <t>Razítková barva, 28 ml, modrá barva</t>
  </si>
  <si>
    <t>Razítková barva, 28 ml, černá barva</t>
  </si>
  <si>
    <t>Korekční roller Pritt s výměnou náplní (šíře stopy 4,2 mm) např. Pritt</t>
  </si>
  <si>
    <t>Korekční lak s houbičkou, 20 ml.</t>
  </si>
  <si>
    <t>Psací podložka s klipem, A4, desky rozevíratelné</t>
  </si>
  <si>
    <t>Zásuvka plastová, stohovatelná, transparentní (254x61x350 mm)</t>
  </si>
  <si>
    <t>Drátěny program -kalíšek na tužky</t>
  </si>
  <si>
    <t>Drátěny program -kalíšek na sponky</t>
  </si>
  <si>
    <t>Drátěný program - zásobník na papírky , 95 x  95 mm</t>
  </si>
  <si>
    <t>Tužkové baterie AA 1,5 V (balení/4ks)</t>
  </si>
  <si>
    <t>Tužkové baterie AAA 1,5 V (balení/4ks)</t>
  </si>
  <si>
    <t>Moutouz Juta trikolora, 40 g</t>
  </si>
  <si>
    <t>SEŠITY, BLOKY</t>
  </si>
  <si>
    <t>Blok poznámkový, lepený, A4, čistý, bílý, 50 listů</t>
  </si>
  <si>
    <t>Blok poznámkový, lepený, A4, čtverečkovaný, bílý, 50 listů</t>
  </si>
  <si>
    <t>Blok A4, spirála po delší straně, linkovaný, bílý, 60 listů</t>
  </si>
  <si>
    <t>Blok A4, spirála po delší straně, linkovaný, bílý, 40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</si>
  <si>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</si>
  <si>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</si>
  <si>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</si>
  <si>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</si>
  <si>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</si>
  <si>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A5, linka, 100 listů</t>
  </si>
  <si>
    <t>FORMULÁŘE</t>
  </si>
  <si>
    <t xml:space="preserve">Propustka A7, Optys ,100 listů, nepropis., nečíslovaný </t>
  </si>
  <si>
    <t>Výdejka-převodka MSK 285, propisovací</t>
  </si>
  <si>
    <t>Kniha došlé pošty - pevné desky - A4, 100 listů</t>
  </si>
  <si>
    <t>Archivační box, 110 mm, přírodní</t>
  </si>
  <si>
    <t>Pořadač 4-kroužkový, plast, 2,5 cm, barevný</t>
  </si>
  <si>
    <t xml:space="preserve">balení </t>
  </si>
  <si>
    <t>klubko</t>
  </si>
  <si>
    <t>Roller 4615 centropen modrý</t>
  </si>
  <si>
    <t>blok</t>
  </si>
  <si>
    <t>Balení po ks</t>
  </si>
  <si>
    <t>100 ks</t>
  </si>
  <si>
    <t>10 ks</t>
  </si>
  <si>
    <t>250 ks</t>
  </si>
  <si>
    <t>1000 ks</t>
  </si>
  <si>
    <t>50 ks</t>
  </si>
  <si>
    <t>100 listů</t>
  </si>
  <si>
    <t>3 ks</t>
  </si>
  <si>
    <t>12 ks</t>
  </si>
  <si>
    <t>75 ks</t>
  </si>
  <si>
    <t>Rychlovazač A4, papírový , závěsný</t>
  </si>
  <si>
    <t>Centropen 8569, popisovač ,sada 4 barev, šíře stopy 1 mm</t>
  </si>
  <si>
    <t>Centropen 4665 M, popisovač, sada 4 barev, šíře stopy 5 mm</t>
  </si>
  <si>
    <t>papír kancelářský A4 200g, bílý, balík = 250 listů</t>
  </si>
  <si>
    <t>Odpadkový koš kancelářský černý, 12l</t>
  </si>
  <si>
    <t>Ježek Radek , mobil: 603 179 986 , radek.jezek@csicr.cz</t>
  </si>
  <si>
    <t>Rozlišovač kartonový 10,5 x 24 cm, mix 5 barev, (balení/100 ks)</t>
  </si>
  <si>
    <t>Celkem DPH v Kč (21%)</t>
  </si>
  <si>
    <t xml:space="preserve">Čep David, tel. 585 540 111, david.cep@csicr.cz    
</t>
  </si>
  <si>
    <t>Marschnerová Zuzana, tel. 475 240 300, zuzana.marschnerova@csicr.cz</t>
  </si>
  <si>
    <t>Archivační krabice, 42,7 x 30,8 x 34,3 cm</t>
  </si>
  <si>
    <t>Nasouvací hřbet Standart 4mm (kapacita 20 listů) barva černá</t>
  </si>
  <si>
    <t>Taška obchodní, "X" dno, 175x250 mm</t>
  </si>
  <si>
    <t>Obálka C5, samolepící, 162 x 229 mm</t>
  </si>
  <si>
    <t>Obálka C5, samolepící s krycí páskou, 162 x 229 mm</t>
  </si>
  <si>
    <t>Obálka C4, samolepící</t>
  </si>
  <si>
    <t>Žádost o pracovní volno, blok A6 100 listů</t>
  </si>
  <si>
    <t>Odvíječ lepící pásky, stolní, max. vel. pásky 19x33 mm</t>
  </si>
  <si>
    <t>Popisovač tabulový, sada 4 barev</t>
  </si>
  <si>
    <t xml:space="preserve">Mapa tříklopá, karton, barva fialová </t>
  </si>
  <si>
    <t>Permanentní popisovač,  šíře stopy 3 mm, barva černá</t>
  </si>
  <si>
    <t>Permanentní popisovač,  šíře stopy 3 mm,  barva modrá</t>
  </si>
  <si>
    <t>Permanentní popisovač,  šíře stopy 3 mm,  barva červená</t>
  </si>
  <si>
    <t>Permanentní popisovač,  šíře stopy 3 mm, barva  zelená</t>
  </si>
  <si>
    <t>Podložka pod kancelářskou židli 130 x 90 cm, plast, poloprůhledná (matná)</t>
  </si>
  <si>
    <t>Žádanka o přepravu, A6, Optys 176, 100 listů, nepropisovatelný, nečíslovaný</t>
  </si>
  <si>
    <t>Kompletní zadávací podmínky jsou stanoveny ve Výzvě k podání nabídek č.j. ČŠIG-3237/19-G42 (zveřejněné na profilu zadavatele: https://nen.nipez.cz/profil/CSI a webu: http://www.csicr.cz/cz/VEREJNE-ZAKAZKY).</t>
  </si>
  <si>
    <t>Celková cena včetně DPH</t>
  </si>
  <si>
    <t>CELKEM</t>
  </si>
  <si>
    <t>7.</t>
  </si>
  <si>
    <t>Odkaz na řádek ke Standardu  kancelářských potřeb MF</t>
  </si>
  <si>
    <t>ČESKÁ ŠKOLNÍ INSPEKCE - Kancelářské potřeby - 3.Q 2019 - Příloha č.1 - Specifikace předmětu plnění ČŠIG-S-335/19-G42, čj. ČŠIG-3237/19-G42</t>
  </si>
  <si>
    <t xml:space="preserve">Detailní specifikace položek předmětu plnění uvedená v příloze č. 2 smlouvy je povinným specifikačním standardem dle Ministerstva financí (dále „MF“), přičemž jednotlivé položky plnění uvedeny v příloze č. 1 (položkový rozpočet) se v příloze č. 2 nachází pod konkrétním číslem.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</si>
</sst>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0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44" fontId="0" fillId="4" borderId="10" xfId="0" applyNumberForma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0" fillId="3" borderId="10" xfId="0" applyFill="1" applyBorder="1" applyAlignment="1">
      <alignment horizontal="center"/>
    </xf>
    <xf numFmtId="0" fontId="13" fillId="3" borderId="10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wrapText="1"/>
    </xf>
    <xf numFmtId="0" fontId="13" fillId="3" borderId="10" xfId="0" applyFont="1" applyFill="1" applyBorder="1" applyAlignment="1" applyProtection="1">
      <alignment horizontal="center" wrapText="1"/>
    </xf>
    <xf numFmtId="0" fontId="0" fillId="4" borderId="10" xfId="0" applyFill="1" applyBorder="1" applyAlignment="1" applyProtection="1">
      <protection locked="0"/>
    </xf>
    <xf numFmtId="0" fontId="13" fillId="3" borderId="10" xfId="0" applyFont="1" applyFill="1" applyBorder="1" applyAlignment="1" applyProtection="1">
      <alignment horizontal="center" wrapText="1"/>
      <protection locked="0"/>
    </xf>
    <xf numFmtId="0" fontId="0" fillId="4" borderId="10" xfId="0" applyFill="1" applyBorder="1" applyAlignment="1">
      <alignment horizontal="center"/>
    </xf>
    <xf numFmtId="0" fontId="13" fillId="0" borderId="10" xfId="0" applyFont="1" applyBorder="1" applyAlignment="1" applyProtection="1">
      <alignment horizontal="center" wrapText="1"/>
    </xf>
    <xf numFmtId="0" fontId="13" fillId="0" borderId="17" xfId="0" applyFont="1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left"/>
    </xf>
    <xf numFmtId="0" fontId="0" fillId="4" borderId="10" xfId="0" applyFill="1" applyBorder="1" applyAlignment="1"/>
    <xf numFmtId="0" fontId="0" fillId="4" borderId="10" xfId="0" applyFill="1" applyBorder="1" applyAlignment="1" applyProtection="1">
      <alignment horizontal="left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3" borderId="10" xfId="0" applyFill="1" applyBorder="1" applyAlignment="1">
      <alignment horizontal="left"/>
    </xf>
    <xf numFmtId="0" fontId="0" fillId="3" borderId="10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0" xfId="0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left" wrapText="1"/>
    </xf>
    <xf numFmtId="0" fontId="0" fillId="3" borderId="1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 wrapText="1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14" fillId="3" borderId="18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44" fontId="0" fillId="0" borderId="22" xfId="0" applyNumberFormat="1" applyFill="1" applyBorder="1" applyAlignment="1" applyProtection="1">
      <alignment horizontal="center"/>
    </xf>
    <xf numFmtId="44" fontId="0" fillId="3" borderId="22" xfId="0" applyNumberFormat="1" applyFill="1" applyBorder="1" applyAlignment="1" applyProtection="1">
      <alignment horizontal="center"/>
    </xf>
    <xf numFmtId="44" fontId="0" fillId="4" borderId="22" xfId="0" applyNumberFormat="1" applyFill="1" applyBorder="1" applyAlignment="1" applyProtection="1">
      <alignment horizontal="center"/>
    </xf>
    <xf numFmtId="44" fontId="0" fillId="0" borderId="17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8" xfId="0" applyFont="1" applyFill="1" applyBorder="1" applyAlignment="1" applyProtection="1">
      <alignment vertical="center" wrapText="1"/>
    </xf>
    <xf numFmtId="44" fontId="10" fillId="0" borderId="18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protection locked="0"/>
    </xf>
    <xf numFmtId="0" fontId="10" fillId="0" borderId="18" xfId="0" applyFont="1" applyBorder="1" applyAlignment="1"/>
    <xf numFmtId="44" fontId="10" fillId="0" borderId="18" xfId="0" applyNumberFormat="1" applyFont="1" applyFill="1" applyBorder="1" applyProtection="1">
      <protection locked="0"/>
    </xf>
    <xf numFmtId="44" fontId="0" fillId="5" borderId="10" xfId="0" applyNumberForma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Continuous" vertical="center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3" borderId="2" xfId="0" applyFont="1" applyFill="1" applyBorder="1" applyAlignment="1" applyProtection="1"/>
    <xf numFmtId="0" fontId="0" fillId="3" borderId="5" xfId="0" applyFont="1" applyFill="1" applyBorder="1" applyAlignment="1" applyProtection="1"/>
    <xf numFmtId="0" fontId="13" fillId="3" borderId="2" xfId="0" applyFont="1" applyFill="1" applyBorder="1" applyAlignment="1" applyProtection="1">
      <alignment horizontal="left" wrapText="1"/>
    </xf>
    <xf numFmtId="0" fontId="13" fillId="3" borderId="5" xfId="0" applyFont="1" applyFill="1" applyBorder="1" applyAlignment="1" applyProtection="1">
      <alignment horizontal="left" wrapText="1"/>
    </xf>
    <xf numFmtId="0" fontId="0" fillId="3" borderId="2" xfId="0" applyFill="1" applyBorder="1" applyAlignment="1" applyProtection="1"/>
    <xf numFmtId="0" fontId="0" fillId="3" borderId="5" xfId="0" applyFill="1" applyBorder="1" applyAlignment="1"/>
    <xf numFmtId="0" fontId="0" fillId="4" borderId="2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8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>
      <alignment wrapText="1"/>
    </xf>
    <xf numFmtId="0" fontId="0" fillId="0" borderId="8" xfId="0" applyFill="1" applyBorder="1" applyAlignment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5" xfId="0" applyFill="1" applyBorder="1" applyAlignment="1" applyProtection="1"/>
    <xf numFmtId="0" fontId="0" fillId="3" borderId="5" xfId="0" applyFont="1" applyFill="1" applyBorder="1" applyAlignment="1"/>
    <xf numFmtId="0" fontId="0" fillId="4" borderId="2" xfId="0" applyFill="1" applyBorder="1" applyAlignment="1" applyProtection="1"/>
    <xf numFmtId="0" fontId="0" fillId="4" borderId="5" xfId="0" applyFill="1" applyBorder="1" applyAlignment="1"/>
    <xf numFmtId="0" fontId="0" fillId="3" borderId="2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tabSelected="1" zoomScaleNormal="100" workbookViewId="0">
      <selection activeCell="C9" sqref="C9:J9"/>
    </sheetView>
  </sheetViews>
  <sheetFormatPr defaultRowHeight="15" x14ac:dyDescent="0.25"/>
  <cols>
    <col min="1" max="1" width="14.140625" style="4" customWidth="1"/>
    <col min="2" max="2" width="9.140625" style="4"/>
    <col min="3" max="3" width="81" style="4" customWidth="1"/>
    <col min="4" max="4" width="11.85546875" style="4" customWidth="1"/>
    <col min="5" max="5" width="9.7109375" style="4" customWidth="1"/>
    <col min="6" max="8" width="12" style="4" customWidth="1"/>
    <col min="9" max="9" width="16.140625" style="4" customWidth="1"/>
    <col min="10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1:10" x14ac:dyDescent="0.25">
      <c r="B1" s="7"/>
      <c r="C1"/>
      <c r="D1"/>
      <c r="E1"/>
      <c r="F1"/>
      <c r="G1"/>
      <c r="H1"/>
      <c r="I1"/>
      <c r="J1"/>
    </row>
    <row r="2" spans="1:10" ht="23.25" x14ac:dyDescent="0.35">
      <c r="B2" s="122" t="s">
        <v>244</v>
      </c>
      <c r="C2" s="123"/>
      <c r="D2" s="123"/>
      <c r="E2" s="123"/>
      <c r="F2" s="123"/>
      <c r="G2" s="123"/>
      <c r="H2" s="123"/>
      <c r="I2" s="123"/>
      <c r="J2" s="3"/>
    </row>
    <row r="3" spans="1:10" x14ac:dyDescent="0.25">
      <c r="B3" s="7"/>
      <c r="C3"/>
      <c r="D3"/>
      <c r="E3"/>
      <c r="F3"/>
      <c r="G3"/>
      <c r="H3"/>
      <c r="I3"/>
      <c r="J3"/>
    </row>
    <row r="4" spans="1:10" ht="21" x14ac:dyDescent="0.25">
      <c r="B4" s="124" t="s">
        <v>31</v>
      </c>
      <c r="C4" s="123"/>
      <c r="D4"/>
      <c r="E4"/>
      <c r="F4"/>
      <c r="G4"/>
      <c r="H4"/>
      <c r="I4"/>
      <c r="J4"/>
    </row>
    <row r="5" spans="1:10" ht="15.75" x14ac:dyDescent="0.25">
      <c r="B5" s="8" t="s">
        <v>32</v>
      </c>
      <c r="C5" s="128" t="s">
        <v>33</v>
      </c>
      <c r="D5" s="128"/>
      <c r="E5" s="128"/>
      <c r="F5" s="128"/>
      <c r="G5" s="128"/>
      <c r="H5" s="128"/>
      <c r="I5" s="129"/>
      <c r="J5" s="129"/>
    </row>
    <row r="6" spans="1:10" ht="15.75" x14ac:dyDescent="0.25">
      <c r="B6" s="8" t="s">
        <v>34</v>
      </c>
      <c r="C6" s="128" t="s">
        <v>35</v>
      </c>
      <c r="D6" s="128"/>
      <c r="E6" s="128"/>
      <c r="F6" s="128"/>
      <c r="G6" s="128"/>
      <c r="H6" s="128"/>
      <c r="I6" s="129"/>
      <c r="J6" s="129"/>
    </row>
    <row r="7" spans="1:10" ht="35.1" customHeight="1" x14ac:dyDescent="0.25">
      <c r="B7" s="8" t="s">
        <v>36</v>
      </c>
      <c r="C7" s="130" t="s">
        <v>56</v>
      </c>
      <c r="D7" s="130"/>
      <c r="E7" s="130"/>
      <c r="F7" s="130"/>
      <c r="G7" s="130"/>
      <c r="H7" s="131"/>
      <c r="I7" s="119"/>
      <c r="J7" s="119"/>
    </row>
    <row r="8" spans="1:10" ht="35.1" customHeight="1" x14ac:dyDescent="0.25">
      <c r="B8" s="8" t="s">
        <v>37</v>
      </c>
      <c r="C8" s="125" t="s">
        <v>64</v>
      </c>
      <c r="D8" s="126"/>
      <c r="E8" s="126"/>
      <c r="F8" s="126"/>
      <c r="G8" s="126"/>
      <c r="H8" s="126"/>
      <c r="I8" s="126"/>
      <c r="J8" s="127"/>
    </row>
    <row r="9" spans="1:10" ht="37.5" customHeight="1" x14ac:dyDescent="0.25">
      <c r="B9" s="83" t="s">
        <v>38</v>
      </c>
      <c r="C9" s="84" t="s">
        <v>245</v>
      </c>
      <c r="D9" s="85"/>
      <c r="E9" s="85"/>
      <c r="F9" s="85"/>
      <c r="G9" s="85"/>
      <c r="H9" s="85"/>
      <c r="I9" s="85"/>
      <c r="J9" s="86"/>
    </row>
    <row r="10" spans="1:10" ht="65.25" customHeight="1" x14ac:dyDescent="0.25">
      <c r="B10" s="8" t="s">
        <v>65</v>
      </c>
      <c r="C10" s="132" t="s">
        <v>55</v>
      </c>
      <c r="D10" s="133"/>
      <c r="E10" s="133"/>
      <c r="F10" s="133"/>
      <c r="G10" s="133"/>
      <c r="H10" s="133"/>
      <c r="I10" s="119"/>
      <c r="J10" s="119"/>
    </row>
    <row r="11" spans="1:10" ht="35.1" customHeight="1" x14ac:dyDescent="0.25">
      <c r="A11" s="9"/>
      <c r="B11" s="10" t="s">
        <v>242</v>
      </c>
      <c r="C11" s="130" t="s">
        <v>239</v>
      </c>
      <c r="D11" s="130"/>
      <c r="E11" s="130"/>
      <c r="F11" s="130"/>
      <c r="G11" s="130"/>
      <c r="H11" s="130"/>
      <c r="I11" s="119"/>
      <c r="J11" s="119"/>
    </row>
    <row r="12" spans="1:10" ht="18.75" x14ac:dyDescent="0.3">
      <c r="B12" s="7"/>
      <c r="C12" s="2"/>
      <c r="D12" s="1"/>
      <c r="E12" s="1"/>
      <c r="F12" s="1"/>
      <c r="G12" s="1"/>
      <c r="H12" s="1"/>
      <c r="I12" s="1"/>
      <c r="J12" s="1"/>
    </row>
    <row r="13" spans="1:10" ht="24.95" customHeight="1" x14ac:dyDescent="0.25">
      <c r="B13" s="144" t="s">
        <v>39</v>
      </c>
      <c r="C13" s="145"/>
      <c r="D13" s="145"/>
      <c r="E13" s="145"/>
      <c r="F13" s="145"/>
      <c r="G13" s="145"/>
      <c r="H13" s="145"/>
      <c r="I13" s="117"/>
      <c r="J13" s="117"/>
    </row>
    <row r="14" spans="1:10" x14ac:dyDescent="0.25">
      <c r="B14" s="120" t="s">
        <v>40</v>
      </c>
      <c r="C14" s="121"/>
      <c r="D14" s="120" t="s">
        <v>41</v>
      </c>
      <c r="E14" s="120"/>
      <c r="F14" s="119"/>
      <c r="G14" s="119"/>
      <c r="H14" s="119"/>
      <c r="I14" s="119"/>
      <c r="J14" s="119"/>
    </row>
    <row r="15" spans="1:10" x14ac:dyDescent="0.25">
      <c r="B15" s="118" t="s">
        <v>42</v>
      </c>
      <c r="C15" s="119"/>
      <c r="D15" s="119" t="s">
        <v>218</v>
      </c>
      <c r="E15" s="119"/>
      <c r="F15" s="119"/>
      <c r="G15" s="119"/>
      <c r="H15" s="119"/>
      <c r="I15" s="119"/>
      <c r="J15" s="119"/>
    </row>
    <row r="16" spans="1:10" x14ac:dyDescent="0.25">
      <c r="B16" s="118" t="s">
        <v>43</v>
      </c>
      <c r="C16" s="119"/>
      <c r="D16" s="119" t="s">
        <v>44</v>
      </c>
      <c r="E16" s="119"/>
      <c r="F16" s="119"/>
      <c r="G16" s="119"/>
      <c r="H16" s="119"/>
      <c r="I16" s="119"/>
      <c r="J16" s="119"/>
    </row>
    <row r="17" spans="1:10" x14ac:dyDescent="0.25">
      <c r="B17" s="118" t="s">
        <v>45</v>
      </c>
      <c r="C17" s="119"/>
      <c r="D17" s="119" t="s">
        <v>29</v>
      </c>
      <c r="E17" s="119"/>
      <c r="F17" s="119"/>
      <c r="G17" s="119"/>
      <c r="H17" s="119"/>
      <c r="I17" s="119"/>
      <c r="J17" s="119"/>
    </row>
    <row r="18" spans="1:10" x14ac:dyDescent="0.25">
      <c r="B18" s="118" t="s">
        <v>46</v>
      </c>
      <c r="C18" s="119"/>
      <c r="D18" s="119" t="s">
        <v>47</v>
      </c>
      <c r="E18" s="119"/>
      <c r="F18" s="119"/>
      <c r="G18" s="119"/>
      <c r="H18" s="119"/>
      <c r="I18" s="119"/>
      <c r="J18" s="119"/>
    </row>
    <row r="19" spans="1:10" x14ac:dyDescent="0.25">
      <c r="B19" s="118" t="s">
        <v>48</v>
      </c>
      <c r="C19" s="119"/>
      <c r="D19" s="119" t="s">
        <v>27</v>
      </c>
      <c r="E19" s="119"/>
      <c r="F19" s="119"/>
      <c r="G19" s="119"/>
      <c r="H19" s="119"/>
      <c r="I19" s="119"/>
      <c r="J19" s="119"/>
    </row>
    <row r="20" spans="1:10" x14ac:dyDescent="0.25">
      <c r="B20" s="118" t="s">
        <v>49</v>
      </c>
      <c r="C20" s="119"/>
      <c r="D20" s="119" t="s">
        <v>222</v>
      </c>
      <c r="E20" s="119"/>
      <c r="F20" s="119"/>
      <c r="G20" s="119"/>
      <c r="H20" s="119"/>
      <c r="I20" s="119"/>
      <c r="J20" s="119"/>
    </row>
    <row r="21" spans="1:10" x14ac:dyDescent="0.25">
      <c r="B21" s="113" t="s">
        <v>57</v>
      </c>
      <c r="C21" s="111"/>
      <c r="D21" s="109" t="s">
        <v>20</v>
      </c>
      <c r="E21" s="110"/>
      <c r="F21" s="110"/>
      <c r="G21" s="110"/>
      <c r="H21" s="110"/>
      <c r="I21" s="110"/>
      <c r="J21" s="111"/>
    </row>
    <row r="22" spans="1:10" x14ac:dyDescent="0.25">
      <c r="B22" s="113" t="s">
        <v>58</v>
      </c>
      <c r="C22" s="111"/>
      <c r="D22" s="109" t="s">
        <v>28</v>
      </c>
      <c r="E22" s="110"/>
      <c r="F22" s="110"/>
      <c r="G22" s="110"/>
      <c r="H22" s="110"/>
      <c r="I22" s="110"/>
      <c r="J22" s="111"/>
    </row>
    <row r="23" spans="1:10" x14ac:dyDescent="0.25">
      <c r="B23" s="118" t="s">
        <v>50</v>
      </c>
      <c r="C23" s="119"/>
      <c r="D23" s="119" t="s">
        <v>26</v>
      </c>
      <c r="E23" s="119"/>
      <c r="F23" s="119"/>
      <c r="G23" s="119"/>
      <c r="H23" s="119"/>
      <c r="I23" s="119"/>
      <c r="J23" s="119"/>
    </row>
    <row r="24" spans="1:10" x14ac:dyDescent="0.25">
      <c r="B24" s="113" t="s">
        <v>61</v>
      </c>
      <c r="C24" s="111"/>
      <c r="D24" s="109" t="s">
        <v>21</v>
      </c>
      <c r="E24" s="110"/>
      <c r="F24" s="110"/>
      <c r="G24" s="110"/>
      <c r="H24" s="110"/>
      <c r="I24" s="110"/>
      <c r="J24" s="111"/>
    </row>
    <row r="25" spans="1:10" x14ac:dyDescent="0.25">
      <c r="B25" s="118" t="s">
        <v>51</v>
      </c>
      <c r="C25" s="119"/>
      <c r="D25" s="119" t="s">
        <v>22</v>
      </c>
      <c r="E25" s="119"/>
      <c r="F25" s="119"/>
      <c r="G25" s="119"/>
      <c r="H25" s="119"/>
      <c r="I25" s="119"/>
      <c r="J25" s="119"/>
    </row>
    <row r="26" spans="1:10" x14ac:dyDescent="0.25">
      <c r="B26" s="118" t="s">
        <v>52</v>
      </c>
      <c r="C26" s="119"/>
      <c r="D26" s="119" t="s">
        <v>19</v>
      </c>
      <c r="E26" s="119"/>
      <c r="F26" s="119"/>
      <c r="G26" s="119"/>
      <c r="H26" s="119"/>
      <c r="I26" s="119"/>
      <c r="J26" s="119"/>
    </row>
    <row r="27" spans="1:10" x14ac:dyDescent="0.25">
      <c r="B27" s="113" t="s">
        <v>59</v>
      </c>
      <c r="C27" s="111"/>
      <c r="D27" s="112" t="s">
        <v>221</v>
      </c>
      <c r="E27" s="110"/>
      <c r="F27" s="110"/>
      <c r="G27" s="110"/>
      <c r="H27" s="110"/>
      <c r="I27" s="110"/>
      <c r="J27" s="111"/>
    </row>
    <row r="28" spans="1:10" x14ac:dyDescent="0.25">
      <c r="B28" s="113" t="s">
        <v>60</v>
      </c>
      <c r="C28" s="111"/>
      <c r="D28" s="109" t="s">
        <v>23</v>
      </c>
      <c r="E28" s="110"/>
      <c r="F28" s="110"/>
      <c r="G28" s="110"/>
      <c r="H28" s="110"/>
      <c r="I28" s="110"/>
      <c r="J28" s="111"/>
    </row>
    <row r="29" spans="1:10" x14ac:dyDescent="0.25">
      <c r="B29" s="118" t="s">
        <v>62</v>
      </c>
      <c r="C29" s="119"/>
      <c r="D29" s="119" t="s">
        <v>30</v>
      </c>
      <c r="E29" s="119"/>
      <c r="F29" s="119"/>
      <c r="G29" s="119"/>
      <c r="H29" s="119"/>
      <c r="I29" s="119"/>
      <c r="J29" s="119"/>
    </row>
    <row r="30" spans="1:10" x14ac:dyDescent="0.25">
      <c r="B30" s="11"/>
      <c r="C30" s="12"/>
      <c r="D30" s="12"/>
      <c r="E30" s="12"/>
      <c r="F30" s="13"/>
      <c r="G30" s="12"/>
      <c r="H30" s="12"/>
      <c r="I30" s="12"/>
      <c r="J30" s="12"/>
    </row>
    <row r="31" spans="1:10" ht="21" x14ac:dyDescent="0.35">
      <c r="B31" s="114" t="s">
        <v>53</v>
      </c>
      <c r="C31" s="115"/>
      <c r="D31"/>
      <c r="E31"/>
      <c r="F31"/>
      <c r="G31"/>
      <c r="H31"/>
      <c r="I31"/>
      <c r="J31"/>
    </row>
    <row r="32" spans="1:10" ht="22.5" customHeight="1" thickBot="1" x14ac:dyDescent="0.3">
      <c r="A32" s="14"/>
      <c r="B32" s="116" t="s">
        <v>54</v>
      </c>
      <c r="C32" s="117"/>
      <c r="D32" s="117"/>
      <c r="E32" s="117"/>
      <c r="F32" s="117"/>
      <c r="G32" s="117"/>
      <c r="H32" s="15"/>
      <c r="I32" s="15"/>
      <c r="J32" s="15"/>
    </row>
    <row r="33" spans="1:23" s="5" customFormat="1" ht="78.75" customHeight="1" thickBot="1" x14ac:dyDescent="0.3">
      <c r="A33" s="46" t="s">
        <v>243</v>
      </c>
      <c r="B33" s="95" t="s">
        <v>18</v>
      </c>
      <c r="C33" s="96"/>
      <c r="D33" s="45" t="s">
        <v>0</v>
      </c>
      <c r="E33" s="60" t="s">
        <v>203</v>
      </c>
      <c r="F33" s="34" t="s">
        <v>2</v>
      </c>
      <c r="G33" s="34" t="s">
        <v>3</v>
      </c>
      <c r="H33" s="34" t="s">
        <v>13</v>
      </c>
      <c r="I33" s="34" t="s">
        <v>12</v>
      </c>
      <c r="J33" s="34" t="s">
        <v>8</v>
      </c>
      <c r="K33" s="34" t="s">
        <v>14</v>
      </c>
      <c r="L33" s="34" t="s">
        <v>16</v>
      </c>
      <c r="M33" s="34" t="s">
        <v>9</v>
      </c>
      <c r="N33" s="34" t="s">
        <v>6</v>
      </c>
      <c r="O33" s="34" t="s">
        <v>5</v>
      </c>
      <c r="P33" s="34" t="s">
        <v>7</v>
      </c>
      <c r="Q33" s="34" t="s">
        <v>4</v>
      </c>
      <c r="R33" s="34" t="s">
        <v>10</v>
      </c>
      <c r="S33" s="34" t="s">
        <v>11</v>
      </c>
      <c r="T33" s="45" t="s">
        <v>15</v>
      </c>
      <c r="U33" s="67" t="s">
        <v>25</v>
      </c>
      <c r="V33" s="93" t="s">
        <v>24</v>
      </c>
      <c r="W33" s="93" t="s">
        <v>63</v>
      </c>
    </row>
    <row r="34" spans="1:23" x14ac:dyDescent="0.25">
      <c r="A34" s="42"/>
      <c r="B34" s="97" t="s">
        <v>70</v>
      </c>
      <c r="C34" s="98"/>
      <c r="D34" s="62" t="s">
        <v>0</v>
      </c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2"/>
      <c r="U34" s="68" t="s">
        <v>17</v>
      </c>
      <c r="V34" s="94"/>
      <c r="W34" s="94"/>
    </row>
    <row r="35" spans="1:23" x14ac:dyDescent="0.25">
      <c r="A35" s="49">
        <v>180</v>
      </c>
      <c r="B35" s="89" t="s">
        <v>71</v>
      </c>
      <c r="C35" s="90"/>
      <c r="D35" s="29" t="s">
        <v>74</v>
      </c>
      <c r="E35" s="36"/>
      <c r="F35" s="24"/>
      <c r="G35" s="24">
        <v>1</v>
      </c>
      <c r="H35" s="24"/>
      <c r="I35" s="24"/>
      <c r="J35" s="24"/>
      <c r="K35" s="24"/>
      <c r="L35" s="24"/>
      <c r="M35" s="24"/>
      <c r="N35" s="24"/>
      <c r="O35" s="24">
        <v>1</v>
      </c>
      <c r="P35" s="24"/>
      <c r="Q35" s="24"/>
      <c r="R35" s="24"/>
      <c r="S35" s="24"/>
      <c r="T35" s="18"/>
      <c r="U35" s="69">
        <f t="shared" ref="U35:U68" si="0">SUM(F35:T35)</f>
        <v>2</v>
      </c>
      <c r="V35" s="16"/>
      <c r="W35" s="16">
        <f>ROUND(U35*V35,2)</f>
        <v>0</v>
      </c>
    </row>
    <row r="36" spans="1:23" x14ac:dyDescent="0.25">
      <c r="A36" s="49">
        <v>179</v>
      </c>
      <c r="B36" s="89" t="s">
        <v>72</v>
      </c>
      <c r="C36" s="90"/>
      <c r="D36" s="29" t="s">
        <v>74</v>
      </c>
      <c r="E36" s="29"/>
      <c r="F36" s="24">
        <v>21</v>
      </c>
      <c r="G36" s="24">
        <v>20</v>
      </c>
      <c r="H36" s="24">
        <v>10</v>
      </c>
      <c r="I36" s="24"/>
      <c r="J36" s="24">
        <v>1</v>
      </c>
      <c r="K36" s="24"/>
      <c r="L36" s="24">
        <v>10</v>
      </c>
      <c r="M36" s="24">
        <v>2</v>
      </c>
      <c r="N36" s="24">
        <v>8</v>
      </c>
      <c r="O36" s="24">
        <v>25</v>
      </c>
      <c r="P36" s="24"/>
      <c r="Q36" s="24"/>
      <c r="R36" s="24">
        <v>5</v>
      </c>
      <c r="S36" s="24"/>
      <c r="T36" s="18">
        <v>1</v>
      </c>
      <c r="U36" s="69">
        <f t="shared" si="0"/>
        <v>103</v>
      </c>
      <c r="V36" s="16"/>
      <c r="W36" s="16">
        <f t="shared" ref="W36:W99" si="1">ROUND(U36*V36,2)</f>
        <v>0</v>
      </c>
    </row>
    <row r="37" spans="1:23" x14ac:dyDescent="0.25">
      <c r="A37" s="49">
        <v>179</v>
      </c>
      <c r="B37" s="89" t="s">
        <v>216</v>
      </c>
      <c r="C37" s="90"/>
      <c r="D37" s="29" t="s">
        <v>73</v>
      </c>
      <c r="E37" s="29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8">
        <v>1</v>
      </c>
      <c r="U37" s="69">
        <f t="shared" si="0"/>
        <v>1</v>
      </c>
      <c r="V37" s="16"/>
      <c r="W37" s="16">
        <f t="shared" si="1"/>
        <v>0</v>
      </c>
    </row>
    <row r="38" spans="1:23" x14ac:dyDescent="0.25">
      <c r="A38" s="43"/>
      <c r="B38" s="136" t="s">
        <v>75</v>
      </c>
      <c r="C38" s="137"/>
      <c r="D38" s="20"/>
      <c r="E38" s="20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0"/>
      <c r="U38" s="70"/>
      <c r="V38" s="21"/>
      <c r="W38" s="82"/>
    </row>
    <row r="39" spans="1:23" s="22" customFormat="1" x14ac:dyDescent="0.25">
      <c r="A39" s="50">
        <v>120</v>
      </c>
      <c r="B39" s="138" t="s">
        <v>76</v>
      </c>
      <c r="C39" s="139"/>
      <c r="D39" s="19" t="s">
        <v>1</v>
      </c>
      <c r="E39" s="19"/>
      <c r="F39" s="26"/>
      <c r="G39" s="26"/>
      <c r="H39" s="26"/>
      <c r="I39" s="26"/>
      <c r="J39" s="26">
        <v>20</v>
      </c>
      <c r="K39" s="26"/>
      <c r="L39" s="26"/>
      <c r="M39" s="26"/>
      <c r="N39" s="26"/>
      <c r="O39" s="26"/>
      <c r="P39" s="26"/>
      <c r="Q39" s="26"/>
      <c r="R39" s="26"/>
      <c r="S39" s="26"/>
      <c r="T39" s="19"/>
      <c r="U39" s="69">
        <f t="shared" si="0"/>
        <v>20</v>
      </c>
      <c r="V39" s="71"/>
      <c r="W39" s="16">
        <f t="shared" si="1"/>
        <v>0</v>
      </c>
    </row>
    <row r="40" spans="1:23" s="22" customFormat="1" x14ac:dyDescent="0.25">
      <c r="A40" s="50">
        <v>120</v>
      </c>
      <c r="B40" s="138" t="s">
        <v>197</v>
      </c>
      <c r="C40" s="139"/>
      <c r="D40" s="19" t="s">
        <v>1</v>
      </c>
      <c r="E40" s="1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10</v>
      </c>
      <c r="T40" s="19"/>
      <c r="U40" s="69">
        <f t="shared" si="0"/>
        <v>10</v>
      </c>
      <c r="V40" s="71"/>
      <c r="W40" s="16">
        <f t="shared" si="1"/>
        <v>0</v>
      </c>
    </row>
    <row r="41" spans="1:23" s="22" customFormat="1" x14ac:dyDescent="0.25">
      <c r="A41" s="50">
        <v>119</v>
      </c>
      <c r="B41" s="138" t="s">
        <v>223</v>
      </c>
      <c r="C41" s="139"/>
      <c r="D41" s="19" t="s">
        <v>1</v>
      </c>
      <c r="E41" s="36"/>
      <c r="F41" s="26"/>
      <c r="G41" s="26"/>
      <c r="H41" s="26"/>
      <c r="I41" s="26"/>
      <c r="J41" s="26">
        <v>10</v>
      </c>
      <c r="K41" s="26"/>
      <c r="L41" s="26"/>
      <c r="M41" s="26"/>
      <c r="N41" s="26"/>
      <c r="O41" s="26"/>
      <c r="P41" s="26"/>
      <c r="Q41" s="26"/>
      <c r="R41" s="26"/>
      <c r="S41" s="26"/>
      <c r="T41" s="19"/>
      <c r="U41" s="69">
        <f t="shared" si="0"/>
        <v>10</v>
      </c>
      <c r="V41" s="71"/>
      <c r="W41" s="16">
        <f t="shared" si="1"/>
        <v>0</v>
      </c>
    </row>
    <row r="42" spans="1:23" x14ac:dyDescent="0.25">
      <c r="A42" s="50">
        <v>182</v>
      </c>
      <c r="B42" s="138" t="s">
        <v>77</v>
      </c>
      <c r="C42" s="139"/>
      <c r="D42" s="19" t="s">
        <v>1</v>
      </c>
      <c r="E42" s="40"/>
      <c r="F42" s="24"/>
      <c r="G42" s="24"/>
      <c r="H42" s="24"/>
      <c r="I42" s="24"/>
      <c r="J42" s="24">
        <v>5</v>
      </c>
      <c r="K42" s="24"/>
      <c r="L42" s="24"/>
      <c r="M42" s="24"/>
      <c r="N42" s="24"/>
      <c r="O42" s="24"/>
      <c r="P42" s="24"/>
      <c r="Q42" s="24"/>
      <c r="R42" s="24"/>
      <c r="S42" s="24"/>
      <c r="T42" s="18"/>
      <c r="U42" s="69">
        <f t="shared" si="0"/>
        <v>5</v>
      </c>
      <c r="V42" s="16"/>
      <c r="W42" s="16">
        <f t="shared" si="1"/>
        <v>0</v>
      </c>
    </row>
    <row r="43" spans="1:23" x14ac:dyDescent="0.25">
      <c r="A43" s="51">
        <v>136</v>
      </c>
      <c r="B43" s="107" t="s">
        <v>78</v>
      </c>
      <c r="C43" s="108"/>
      <c r="D43" s="19" t="s">
        <v>1</v>
      </c>
      <c r="E43" s="40"/>
      <c r="F43" s="24"/>
      <c r="G43" s="24"/>
      <c r="H43" s="24"/>
      <c r="I43" s="24">
        <v>20</v>
      </c>
      <c r="J43" s="24"/>
      <c r="K43" s="24"/>
      <c r="L43" s="24"/>
      <c r="M43" s="24"/>
      <c r="N43" s="24"/>
      <c r="O43" s="24"/>
      <c r="P43" s="24"/>
      <c r="Q43" s="24">
        <v>50</v>
      </c>
      <c r="R43" s="24"/>
      <c r="S43" s="24"/>
      <c r="T43" s="18"/>
      <c r="U43" s="69">
        <f t="shared" si="0"/>
        <v>70</v>
      </c>
      <c r="V43" s="16"/>
      <c r="W43" s="16">
        <f t="shared" si="1"/>
        <v>0</v>
      </c>
    </row>
    <row r="44" spans="1:23" x14ac:dyDescent="0.25">
      <c r="A44" s="51">
        <v>134</v>
      </c>
      <c r="B44" s="107" t="s">
        <v>198</v>
      </c>
      <c r="C44" s="108"/>
      <c r="D44" s="19" t="s">
        <v>1</v>
      </c>
      <c r="E44" s="40"/>
      <c r="F44" s="24">
        <v>6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>
        <v>5</v>
      </c>
      <c r="S44" s="24"/>
      <c r="T44" s="18"/>
      <c r="U44" s="69">
        <f t="shared" si="0"/>
        <v>11</v>
      </c>
      <c r="V44" s="16"/>
      <c r="W44" s="16">
        <f t="shared" si="1"/>
        <v>0</v>
      </c>
    </row>
    <row r="45" spans="1:23" x14ac:dyDescent="0.25">
      <c r="A45" s="50">
        <v>132</v>
      </c>
      <c r="B45" s="103" t="s">
        <v>79</v>
      </c>
      <c r="C45" s="134"/>
      <c r="D45" s="19" t="s">
        <v>1</v>
      </c>
      <c r="E45" s="40"/>
      <c r="F45" s="26">
        <v>4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9"/>
      <c r="U45" s="69">
        <f t="shared" si="0"/>
        <v>4</v>
      </c>
      <c r="V45" s="71"/>
      <c r="W45" s="16">
        <f t="shared" si="1"/>
        <v>0</v>
      </c>
    </row>
    <row r="46" spans="1:23" ht="15" customHeight="1" x14ac:dyDescent="0.25">
      <c r="A46" s="52">
        <v>132</v>
      </c>
      <c r="B46" s="142" t="s">
        <v>80</v>
      </c>
      <c r="C46" s="143"/>
      <c r="D46" s="19" t="s">
        <v>1</v>
      </c>
      <c r="E46" s="40"/>
      <c r="F46" s="26">
        <v>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9"/>
      <c r="U46" s="69">
        <f t="shared" si="0"/>
        <v>5</v>
      </c>
      <c r="V46" s="71"/>
      <c r="W46" s="16">
        <f t="shared" si="1"/>
        <v>0</v>
      </c>
    </row>
    <row r="47" spans="1:23" ht="15" customHeight="1" x14ac:dyDescent="0.25">
      <c r="A47" s="52">
        <v>162</v>
      </c>
      <c r="B47" s="142" t="s">
        <v>213</v>
      </c>
      <c r="C47" s="143"/>
      <c r="D47" s="19" t="s">
        <v>1</v>
      </c>
      <c r="E47" s="40"/>
      <c r="F47" s="26">
        <v>15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9"/>
      <c r="U47" s="69">
        <f t="shared" si="0"/>
        <v>15</v>
      </c>
      <c r="V47" s="71"/>
      <c r="W47" s="16">
        <f t="shared" si="1"/>
        <v>0</v>
      </c>
    </row>
    <row r="48" spans="1:23" x14ac:dyDescent="0.25">
      <c r="A48" s="51">
        <v>163</v>
      </c>
      <c r="B48" s="107" t="s">
        <v>81</v>
      </c>
      <c r="C48" s="108"/>
      <c r="D48" s="19" t="s">
        <v>1</v>
      </c>
      <c r="E48" s="40"/>
      <c r="F48" s="26">
        <v>30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>
        <v>50</v>
      </c>
      <c r="S48" s="26"/>
      <c r="T48" s="19"/>
      <c r="U48" s="69">
        <f t="shared" si="0"/>
        <v>80</v>
      </c>
      <c r="V48" s="71"/>
      <c r="W48" s="16">
        <f t="shared" si="1"/>
        <v>0</v>
      </c>
    </row>
    <row r="49" spans="1:23" x14ac:dyDescent="0.25">
      <c r="A49" s="51">
        <v>153</v>
      </c>
      <c r="B49" s="99" t="s">
        <v>82</v>
      </c>
      <c r="C49" s="100"/>
      <c r="D49" s="19" t="s">
        <v>1</v>
      </c>
      <c r="E49" s="36"/>
      <c r="F49" s="26"/>
      <c r="G49" s="26">
        <v>200</v>
      </c>
      <c r="H49" s="26">
        <v>100</v>
      </c>
      <c r="I49" s="26"/>
      <c r="J49" s="26">
        <v>100</v>
      </c>
      <c r="K49" s="26"/>
      <c r="L49" s="26"/>
      <c r="M49" s="26"/>
      <c r="N49" s="26"/>
      <c r="O49" s="26"/>
      <c r="P49" s="26"/>
      <c r="Q49" s="26"/>
      <c r="R49" s="26">
        <v>50</v>
      </c>
      <c r="S49" s="26"/>
      <c r="T49" s="19"/>
      <c r="U49" s="69">
        <f t="shared" si="0"/>
        <v>450</v>
      </c>
      <c r="V49" s="71"/>
      <c r="W49" s="16">
        <f t="shared" si="1"/>
        <v>0</v>
      </c>
    </row>
    <row r="50" spans="1:23" x14ac:dyDescent="0.25">
      <c r="A50" s="51">
        <v>153</v>
      </c>
      <c r="B50" s="99" t="s">
        <v>232</v>
      </c>
      <c r="C50" s="100"/>
      <c r="D50" s="19" t="s">
        <v>1</v>
      </c>
      <c r="E50" s="36"/>
      <c r="F50" s="26"/>
      <c r="G50" s="26"/>
      <c r="H50" s="26"/>
      <c r="I50" s="26"/>
      <c r="J50" s="26"/>
      <c r="K50" s="26"/>
      <c r="L50" s="26"/>
      <c r="M50" s="26"/>
      <c r="N50" s="26"/>
      <c r="O50" s="26">
        <v>50</v>
      </c>
      <c r="P50" s="26"/>
      <c r="Q50" s="26"/>
      <c r="R50" s="26"/>
      <c r="S50" s="26"/>
      <c r="T50" s="19"/>
      <c r="U50" s="69">
        <f t="shared" si="0"/>
        <v>50</v>
      </c>
      <c r="V50" s="71"/>
      <c r="W50" s="16">
        <f t="shared" si="1"/>
        <v>0</v>
      </c>
    </row>
    <row r="51" spans="1:23" x14ac:dyDescent="0.25">
      <c r="A51" s="53">
        <v>183</v>
      </c>
      <c r="B51" s="99" t="s">
        <v>83</v>
      </c>
      <c r="C51" s="100"/>
      <c r="D51" s="19" t="s">
        <v>1</v>
      </c>
      <c r="E51" s="36"/>
      <c r="F51" s="26">
        <v>13</v>
      </c>
      <c r="G51" s="26"/>
      <c r="H51" s="26">
        <v>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9"/>
      <c r="U51" s="69">
        <f t="shared" si="0"/>
        <v>18</v>
      </c>
      <c r="V51" s="71"/>
      <c r="W51" s="16">
        <f t="shared" si="1"/>
        <v>0</v>
      </c>
    </row>
    <row r="52" spans="1:23" x14ac:dyDescent="0.25">
      <c r="A52" s="53">
        <v>184</v>
      </c>
      <c r="B52" s="99" t="s">
        <v>84</v>
      </c>
      <c r="C52" s="100"/>
      <c r="D52" s="19" t="s">
        <v>1</v>
      </c>
      <c r="E52" s="36"/>
      <c r="F52" s="26">
        <v>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9"/>
      <c r="U52" s="69">
        <f t="shared" si="0"/>
        <v>2</v>
      </c>
      <c r="V52" s="71"/>
      <c r="W52" s="16">
        <f t="shared" si="1"/>
        <v>0</v>
      </c>
    </row>
    <row r="53" spans="1:23" x14ac:dyDescent="0.25">
      <c r="A53" s="37"/>
      <c r="B53" s="105" t="s">
        <v>85</v>
      </c>
      <c r="C53" s="106"/>
      <c r="D53" s="35"/>
      <c r="E53" s="3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0"/>
      <c r="U53" s="70"/>
      <c r="V53" s="21"/>
      <c r="W53" s="82"/>
    </row>
    <row r="54" spans="1:23" ht="14.25" customHeight="1" x14ac:dyDescent="0.25">
      <c r="A54" s="49">
        <v>107</v>
      </c>
      <c r="B54" s="107" t="s">
        <v>86</v>
      </c>
      <c r="C54" s="104"/>
      <c r="D54" s="36" t="s">
        <v>69</v>
      </c>
      <c r="E54" s="30" t="s">
        <v>204</v>
      </c>
      <c r="F54" s="24">
        <v>1</v>
      </c>
      <c r="G54" s="24"/>
      <c r="H54" s="24"/>
      <c r="I54" s="24"/>
      <c r="J54" s="24"/>
      <c r="K54" s="24"/>
      <c r="L54" s="24"/>
      <c r="M54" s="24"/>
      <c r="N54" s="24"/>
      <c r="O54" s="26"/>
      <c r="P54" s="26"/>
      <c r="Q54" s="26"/>
      <c r="R54" s="26"/>
      <c r="S54" s="26"/>
      <c r="T54" s="19"/>
      <c r="U54" s="69">
        <f t="shared" si="0"/>
        <v>1</v>
      </c>
      <c r="V54" s="71"/>
      <c r="W54" s="16">
        <f t="shared" si="1"/>
        <v>0</v>
      </c>
    </row>
    <row r="55" spans="1:23" ht="14.25" customHeight="1" x14ac:dyDescent="0.25">
      <c r="A55" s="54">
        <v>108</v>
      </c>
      <c r="B55" s="140" t="s">
        <v>87</v>
      </c>
      <c r="C55" s="141"/>
      <c r="D55" s="36" t="s">
        <v>69</v>
      </c>
      <c r="E55" s="30" t="s">
        <v>205</v>
      </c>
      <c r="F55" s="24">
        <v>3</v>
      </c>
      <c r="G55" s="24"/>
      <c r="H55" s="24"/>
      <c r="I55" s="24"/>
      <c r="J55" s="24"/>
      <c r="K55" s="24"/>
      <c r="L55" s="24"/>
      <c r="M55" s="24"/>
      <c r="N55" s="24"/>
      <c r="O55" s="26"/>
      <c r="P55" s="26"/>
      <c r="Q55" s="26">
        <v>10</v>
      </c>
      <c r="R55" s="26"/>
      <c r="S55" s="26"/>
      <c r="T55" s="19"/>
      <c r="U55" s="69">
        <f t="shared" si="0"/>
        <v>13</v>
      </c>
      <c r="V55" s="71"/>
      <c r="W55" s="16">
        <f t="shared" si="1"/>
        <v>0</v>
      </c>
    </row>
    <row r="56" spans="1:23" ht="14.25" customHeight="1" x14ac:dyDescent="0.25">
      <c r="A56" s="55">
        <v>107</v>
      </c>
      <c r="B56" s="101" t="s">
        <v>88</v>
      </c>
      <c r="C56" s="102"/>
      <c r="D56" s="36" t="s">
        <v>69</v>
      </c>
      <c r="E56" s="30" t="s">
        <v>204</v>
      </c>
      <c r="F56" s="24">
        <v>11</v>
      </c>
      <c r="G56" s="24"/>
      <c r="H56" s="24">
        <v>2</v>
      </c>
      <c r="I56" s="24"/>
      <c r="J56" s="24"/>
      <c r="K56" s="24"/>
      <c r="L56" s="24"/>
      <c r="M56" s="24"/>
      <c r="N56" s="24">
        <v>1</v>
      </c>
      <c r="O56" s="26"/>
      <c r="P56" s="26"/>
      <c r="Q56" s="26">
        <v>25</v>
      </c>
      <c r="R56" s="26">
        <v>1</v>
      </c>
      <c r="S56" s="26"/>
      <c r="T56" s="19">
        <v>1</v>
      </c>
      <c r="U56" s="69">
        <f t="shared" si="0"/>
        <v>41</v>
      </c>
      <c r="V56" s="71"/>
      <c r="W56" s="16">
        <f t="shared" si="1"/>
        <v>0</v>
      </c>
    </row>
    <row r="57" spans="1:23" ht="14.25" customHeight="1" x14ac:dyDescent="0.25">
      <c r="A57" s="49">
        <v>107</v>
      </c>
      <c r="B57" s="103" t="s">
        <v>89</v>
      </c>
      <c r="C57" s="104"/>
      <c r="D57" s="36" t="s">
        <v>199</v>
      </c>
      <c r="E57" s="30" t="s">
        <v>204</v>
      </c>
      <c r="F57" s="24"/>
      <c r="G57" s="24"/>
      <c r="H57" s="24"/>
      <c r="I57" s="24"/>
      <c r="J57" s="24"/>
      <c r="K57" s="24"/>
      <c r="L57" s="24"/>
      <c r="M57" s="24"/>
      <c r="N57" s="24">
        <v>1</v>
      </c>
      <c r="O57" s="26"/>
      <c r="P57" s="26"/>
      <c r="Q57" s="26"/>
      <c r="R57" s="26"/>
      <c r="S57" s="26">
        <v>6</v>
      </c>
      <c r="T57" s="19"/>
      <c r="U57" s="69">
        <f t="shared" si="0"/>
        <v>7</v>
      </c>
      <c r="V57" s="71"/>
      <c r="W57" s="16">
        <f t="shared" si="1"/>
        <v>0</v>
      </c>
    </row>
    <row r="58" spans="1:23" x14ac:dyDescent="0.25">
      <c r="A58" s="52">
        <v>106</v>
      </c>
      <c r="B58" s="107" t="s">
        <v>90</v>
      </c>
      <c r="C58" s="108"/>
      <c r="D58" s="36" t="s">
        <v>69</v>
      </c>
      <c r="E58" s="30" t="s">
        <v>204</v>
      </c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8">
        <v>1</v>
      </c>
      <c r="S58" s="28">
        <v>1</v>
      </c>
      <c r="T58" s="23">
        <v>1</v>
      </c>
      <c r="U58" s="69">
        <f t="shared" si="0"/>
        <v>3</v>
      </c>
      <c r="V58" s="71"/>
      <c r="W58" s="16">
        <f t="shared" si="1"/>
        <v>0</v>
      </c>
    </row>
    <row r="59" spans="1:23" s="22" customFormat="1" x14ac:dyDescent="0.25">
      <c r="A59" s="52">
        <v>106</v>
      </c>
      <c r="B59" s="107" t="s">
        <v>91</v>
      </c>
      <c r="C59" s="108"/>
      <c r="D59" s="36" t="s">
        <v>1</v>
      </c>
      <c r="E59" s="30"/>
      <c r="F59" s="28">
        <v>40</v>
      </c>
      <c r="G59" s="28"/>
      <c r="H59" s="28"/>
      <c r="I59" s="28"/>
      <c r="J59" s="28">
        <v>10</v>
      </c>
      <c r="K59" s="28"/>
      <c r="L59" s="28"/>
      <c r="M59" s="28"/>
      <c r="N59" s="28"/>
      <c r="O59" s="28"/>
      <c r="P59" s="28"/>
      <c r="Q59" s="28"/>
      <c r="R59" s="28"/>
      <c r="S59" s="28"/>
      <c r="T59" s="23"/>
      <c r="U59" s="69">
        <f t="shared" si="0"/>
        <v>50</v>
      </c>
      <c r="V59" s="71"/>
      <c r="W59" s="16">
        <f t="shared" si="1"/>
        <v>0</v>
      </c>
    </row>
    <row r="60" spans="1:23" x14ac:dyDescent="0.25">
      <c r="A60" s="56">
        <v>165</v>
      </c>
      <c r="B60" s="99" t="s">
        <v>92</v>
      </c>
      <c r="C60" s="135"/>
      <c r="D60" s="36" t="s">
        <v>1</v>
      </c>
      <c r="E60" s="30"/>
      <c r="F60" s="27">
        <v>33</v>
      </c>
      <c r="G60" s="27"/>
      <c r="H60" s="27">
        <v>5</v>
      </c>
      <c r="I60" s="27"/>
      <c r="J60" s="27"/>
      <c r="K60" s="27"/>
      <c r="L60" s="27">
        <v>30</v>
      </c>
      <c r="M60" s="27"/>
      <c r="N60" s="27"/>
      <c r="O60" s="28">
        <v>10</v>
      </c>
      <c r="P60" s="28"/>
      <c r="Q60" s="28"/>
      <c r="R60" s="28"/>
      <c r="S60" s="28"/>
      <c r="T60" s="23"/>
      <c r="U60" s="69">
        <f t="shared" si="0"/>
        <v>78</v>
      </c>
      <c r="V60" s="71"/>
      <c r="W60" s="16">
        <f t="shared" si="1"/>
        <v>0</v>
      </c>
    </row>
    <row r="61" spans="1:23" x14ac:dyDescent="0.25">
      <c r="A61" s="56">
        <v>165</v>
      </c>
      <c r="B61" s="103" t="s">
        <v>93</v>
      </c>
      <c r="C61" s="104"/>
      <c r="D61" s="36" t="s">
        <v>1</v>
      </c>
      <c r="E61" s="30"/>
      <c r="F61" s="27">
        <v>7</v>
      </c>
      <c r="G61" s="27"/>
      <c r="H61" s="27"/>
      <c r="I61" s="27"/>
      <c r="J61" s="27"/>
      <c r="K61" s="27"/>
      <c r="L61" s="27"/>
      <c r="M61" s="27"/>
      <c r="N61" s="27"/>
      <c r="O61" s="28">
        <v>10</v>
      </c>
      <c r="P61" s="28"/>
      <c r="Q61" s="28"/>
      <c r="R61" s="28"/>
      <c r="S61" s="28"/>
      <c r="T61" s="23">
        <v>10</v>
      </c>
      <c r="U61" s="69">
        <f t="shared" si="0"/>
        <v>27</v>
      </c>
      <c r="V61" s="71"/>
      <c r="W61" s="16">
        <f t="shared" si="1"/>
        <v>0</v>
      </c>
    </row>
    <row r="62" spans="1:23" x14ac:dyDescent="0.25">
      <c r="A62" s="56">
        <v>165</v>
      </c>
      <c r="B62" s="103" t="s">
        <v>94</v>
      </c>
      <c r="C62" s="134"/>
      <c r="D62" s="36" t="s">
        <v>1</v>
      </c>
      <c r="E62" s="30"/>
      <c r="F62" s="27">
        <v>45</v>
      </c>
      <c r="G62" s="27">
        <v>3</v>
      </c>
      <c r="H62" s="27"/>
      <c r="I62" s="27"/>
      <c r="J62" s="27"/>
      <c r="K62" s="27"/>
      <c r="L62" s="27">
        <v>10</v>
      </c>
      <c r="M62" s="27"/>
      <c r="N62" s="27"/>
      <c r="O62" s="28"/>
      <c r="P62" s="28">
        <v>1</v>
      </c>
      <c r="Q62" s="28"/>
      <c r="R62" s="28"/>
      <c r="S62" s="28"/>
      <c r="T62" s="23"/>
      <c r="U62" s="69">
        <f t="shared" si="0"/>
        <v>59</v>
      </c>
      <c r="V62" s="71"/>
      <c r="W62" s="16">
        <f t="shared" si="1"/>
        <v>0</v>
      </c>
    </row>
    <row r="63" spans="1:23" x14ac:dyDescent="0.25">
      <c r="A63" s="56">
        <v>165</v>
      </c>
      <c r="B63" s="103" t="s">
        <v>95</v>
      </c>
      <c r="C63" s="134"/>
      <c r="D63" s="36" t="s">
        <v>1</v>
      </c>
      <c r="E63" s="30"/>
      <c r="F63" s="27">
        <v>10</v>
      </c>
      <c r="G63" s="27">
        <v>3</v>
      </c>
      <c r="H63" s="27">
        <v>5</v>
      </c>
      <c r="I63" s="27">
        <v>5</v>
      </c>
      <c r="J63" s="27"/>
      <c r="K63" s="27"/>
      <c r="L63" s="27"/>
      <c r="M63" s="27"/>
      <c r="N63" s="27"/>
      <c r="O63" s="28"/>
      <c r="P63" s="28"/>
      <c r="Q63" s="28"/>
      <c r="R63" s="28"/>
      <c r="S63" s="28"/>
      <c r="T63" s="23"/>
      <c r="U63" s="69">
        <f t="shared" si="0"/>
        <v>23</v>
      </c>
      <c r="V63" s="71"/>
      <c r="W63" s="16">
        <f t="shared" si="1"/>
        <v>0</v>
      </c>
    </row>
    <row r="64" spans="1:23" x14ac:dyDescent="0.25">
      <c r="A64" s="50">
        <v>123</v>
      </c>
      <c r="B64" s="103" t="s">
        <v>96</v>
      </c>
      <c r="C64" s="134"/>
      <c r="D64" s="36" t="s">
        <v>69</v>
      </c>
      <c r="E64" s="30" t="s">
        <v>204</v>
      </c>
      <c r="F64" s="27">
        <v>1</v>
      </c>
      <c r="G64" s="27"/>
      <c r="H64" s="27"/>
      <c r="I64" s="27"/>
      <c r="J64" s="27"/>
      <c r="K64" s="27"/>
      <c r="L64" s="27"/>
      <c r="M64" s="27"/>
      <c r="N64" s="27"/>
      <c r="O64" s="28"/>
      <c r="P64" s="28"/>
      <c r="Q64" s="28"/>
      <c r="R64" s="28"/>
      <c r="S64" s="28"/>
      <c r="T64" s="23"/>
      <c r="U64" s="69">
        <f t="shared" si="0"/>
        <v>1</v>
      </c>
      <c r="V64" s="71"/>
      <c r="W64" s="16">
        <f t="shared" si="1"/>
        <v>0</v>
      </c>
    </row>
    <row r="65" spans="1:23" x14ac:dyDescent="0.25">
      <c r="A65" s="49">
        <v>124</v>
      </c>
      <c r="B65" s="103" t="s">
        <v>97</v>
      </c>
      <c r="C65" s="104"/>
      <c r="D65" s="36" t="s">
        <v>69</v>
      </c>
      <c r="E65" s="30" t="s">
        <v>204</v>
      </c>
      <c r="F65" s="27">
        <v>1</v>
      </c>
      <c r="G65" s="27"/>
      <c r="H65" s="27"/>
      <c r="I65" s="27"/>
      <c r="J65" s="27"/>
      <c r="K65" s="27"/>
      <c r="L65" s="27"/>
      <c r="M65" s="27"/>
      <c r="N65" s="27"/>
      <c r="O65" s="28"/>
      <c r="P65" s="28"/>
      <c r="Q65" s="28"/>
      <c r="R65" s="28"/>
      <c r="S65" s="28">
        <v>1</v>
      </c>
      <c r="T65" s="23"/>
      <c r="U65" s="69">
        <f t="shared" si="0"/>
        <v>2</v>
      </c>
      <c r="V65" s="71"/>
      <c r="W65" s="16">
        <f t="shared" si="1"/>
        <v>0</v>
      </c>
    </row>
    <row r="66" spans="1:23" x14ac:dyDescent="0.25">
      <c r="A66" s="50">
        <v>125</v>
      </c>
      <c r="B66" s="103" t="s">
        <v>224</v>
      </c>
      <c r="C66" s="134"/>
      <c r="D66" s="36" t="s">
        <v>69</v>
      </c>
      <c r="E66" s="30" t="s">
        <v>208</v>
      </c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8"/>
      <c r="Q66" s="28">
        <v>1</v>
      </c>
      <c r="R66" s="28"/>
      <c r="S66" s="28"/>
      <c r="T66" s="23"/>
      <c r="U66" s="69">
        <f t="shared" si="0"/>
        <v>1</v>
      </c>
      <c r="V66" s="71"/>
      <c r="W66" s="16">
        <f t="shared" si="1"/>
        <v>0</v>
      </c>
    </row>
    <row r="67" spans="1:23" x14ac:dyDescent="0.25">
      <c r="A67" s="50">
        <v>126</v>
      </c>
      <c r="B67" s="138" t="s">
        <v>98</v>
      </c>
      <c r="C67" s="139"/>
      <c r="D67" s="36" t="s">
        <v>69</v>
      </c>
      <c r="E67" s="30" t="s">
        <v>204</v>
      </c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  <c r="R67" s="28"/>
      <c r="S67" s="28">
        <v>1</v>
      </c>
      <c r="T67" s="23"/>
      <c r="U67" s="69">
        <f t="shared" si="0"/>
        <v>1</v>
      </c>
      <c r="V67" s="71"/>
      <c r="W67" s="16">
        <f t="shared" si="1"/>
        <v>0</v>
      </c>
    </row>
    <row r="68" spans="1:23" x14ac:dyDescent="0.25">
      <c r="A68" s="50">
        <v>126</v>
      </c>
      <c r="B68" s="107" t="s">
        <v>99</v>
      </c>
      <c r="C68" s="108"/>
      <c r="D68" s="36" t="s">
        <v>69</v>
      </c>
      <c r="E68" s="30" t="s">
        <v>204</v>
      </c>
      <c r="F68" s="26"/>
      <c r="G68" s="26"/>
      <c r="H68" s="26"/>
      <c r="I68" s="26">
        <v>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9"/>
      <c r="U68" s="69">
        <f t="shared" si="0"/>
        <v>1</v>
      </c>
      <c r="V68" s="71"/>
      <c r="W68" s="16">
        <f t="shared" si="1"/>
        <v>0</v>
      </c>
    </row>
    <row r="69" spans="1:23" x14ac:dyDescent="0.25">
      <c r="A69" s="37"/>
      <c r="B69" s="47" t="s">
        <v>100</v>
      </c>
      <c r="C69" s="48"/>
      <c r="D69" s="37"/>
      <c r="E69" s="20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0"/>
      <c r="U69" s="70"/>
      <c r="V69" s="21"/>
      <c r="W69" s="82"/>
    </row>
    <row r="70" spans="1:23" x14ac:dyDescent="0.25">
      <c r="A70" s="51">
        <v>168</v>
      </c>
      <c r="B70" s="107" t="s">
        <v>101</v>
      </c>
      <c r="C70" s="108"/>
      <c r="D70" s="36" t="s">
        <v>1</v>
      </c>
      <c r="E70" s="30"/>
      <c r="F70" s="24">
        <v>50</v>
      </c>
      <c r="G70" s="24"/>
      <c r="H70" s="24">
        <v>20</v>
      </c>
      <c r="I70" s="24">
        <v>20</v>
      </c>
      <c r="J70" s="24"/>
      <c r="K70" s="24">
        <v>150</v>
      </c>
      <c r="L70" s="24"/>
      <c r="M70" s="24"/>
      <c r="N70" s="24"/>
      <c r="O70" s="26"/>
      <c r="P70" s="26"/>
      <c r="Q70" s="26">
        <v>10</v>
      </c>
      <c r="R70" s="26">
        <v>20</v>
      </c>
      <c r="S70" s="26"/>
      <c r="T70" s="19"/>
      <c r="U70" s="69">
        <f t="shared" ref="U70:U118" si="2">SUM(F70:T70)</f>
        <v>270</v>
      </c>
      <c r="V70" s="71"/>
      <c r="W70" s="16">
        <f t="shared" si="1"/>
        <v>0</v>
      </c>
    </row>
    <row r="71" spans="1:23" s="22" customFormat="1" x14ac:dyDescent="0.25">
      <c r="A71" s="51">
        <v>167</v>
      </c>
      <c r="B71" s="87" t="s">
        <v>225</v>
      </c>
      <c r="C71" s="88"/>
      <c r="D71" s="36" t="s">
        <v>69</v>
      </c>
      <c r="E71" s="30" t="s">
        <v>206</v>
      </c>
      <c r="F71" s="26"/>
      <c r="G71" s="26"/>
      <c r="H71" s="26">
        <v>1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9"/>
      <c r="U71" s="69">
        <f t="shared" si="2"/>
        <v>1</v>
      </c>
      <c r="V71" s="71"/>
      <c r="W71" s="16">
        <f t="shared" si="1"/>
        <v>0</v>
      </c>
    </row>
    <row r="72" spans="1:23" s="22" customFormat="1" x14ac:dyDescent="0.25">
      <c r="A72" s="51">
        <v>128</v>
      </c>
      <c r="B72" s="87" t="s">
        <v>226</v>
      </c>
      <c r="C72" s="88"/>
      <c r="D72" s="36" t="s">
        <v>69</v>
      </c>
      <c r="E72" s="30" t="s">
        <v>207</v>
      </c>
      <c r="F72" s="26">
        <v>2</v>
      </c>
      <c r="G72" s="26"/>
      <c r="H72" s="26"/>
      <c r="I72" s="26"/>
      <c r="J72" s="26"/>
      <c r="K72" s="26"/>
      <c r="L72" s="26"/>
      <c r="M72" s="26"/>
      <c r="N72" s="26">
        <v>1</v>
      </c>
      <c r="O72" s="26"/>
      <c r="P72" s="26"/>
      <c r="Q72" s="26"/>
      <c r="R72" s="26"/>
      <c r="S72" s="26"/>
      <c r="T72" s="19"/>
      <c r="U72" s="69">
        <f t="shared" si="2"/>
        <v>3</v>
      </c>
      <c r="V72" s="71"/>
      <c r="W72" s="16">
        <f t="shared" si="1"/>
        <v>0</v>
      </c>
    </row>
    <row r="73" spans="1:23" x14ac:dyDescent="0.25">
      <c r="A73" s="51">
        <v>128</v>
      </c>
      <c r="B73" s="87" t="s">
        <v>227</v>
      </c>
      <c r="C73" s="88"/>
      <c r="D73" s="36" t="s">
        <v>69</v>
      </c>
      <c r="E73" s="30" t="s">
        <v>207</v>
      </c>
      <c r="F73" s="24">
        <v>2</v>
      </c>
      <c r="G73" s="24"/>
      <c r="H73" s="24">
        <v>1</v>
      </c>
      <c r="I73" s="24"/>
      <c r="J73" s="24"/>
      <c r="K73" s="24"/>
      <c r="L73" s="24"/>
      <c r="M73" s="24"/>
      <c r="N73" s="24"/>
      <c r="O73" s="26"/>
      <c r="P73" s="26"/>
      <c r="Q73" s="26"/>
      <c r="R73" s="26"/>
      <c r="S73" s="26"/>
      <c r="T73" s="19"/>
      <c r="U73" s="69">
        <f t="shared" si="2"/>
        <v>3</v>
      </c>
      <c r="V73" s="71"/>
      <c r="W73" s="16">
        <f t="shared" si="1"/>
        <v>0</v>
      </c>
    </row>
    <row r="74" spans="1:23" x14ac:dyDescent="0.25">
      <c r="A74" s="51">
        <v>128</v>
      </c>
      <c r="B74" s="87" t="s">
        <v>228</v>
      </c>
      <c r="C74" s="88"/>
      <c r="D74" s="36" t="s">
        <v>69</v>
      </c>
      <c r="E74" s="30" t="s">
        <v>206</v>
      </c>
      <c r="F74" s="24">
        <v>3</v>
      </c>
      <c r="G74" s="24"/>
      <c r="H74" s="24">
        <v>1</v>
      </c>
      <c r="I74" s="24"/>
      <c r="J74" s="24"/>
      <c r="K74" s="24"/>
      <c r="L74" s="24"/>
      <c r="M74" s="24"/>
      <c r="N74" s="24"/>
      <c r="O74" s="26"/>
      <c r="P74" s="26"/>
      <c r="Q74" s="26"/>
      <c r="R74" s="26"/>
      <c r="S74" s="26"/>
      <c r="T74" s="19">
        <v>1</v>
      </c>
      <c r="U74" s="69">
        <f t="shared" si="2"/>
        <v>5</v>
      </c>
      <c r="V74" s="71"/>
      <c r="W74" s="16">
        <f t="shared" si="1"/>
        <v>0</v>
      </c>
    </row>
    <row r="75" spans="1:23" x14ac:dyDescent="0.25">
      <c r="A75" s="51">
        <v>128</v>
      </c>
      <c r="B75" s="87" t="s">
        <v>104</v>
      </c>
      <c r="C75" s="88"/>
      <c r="D75" s="36" t="s">
        <v>69</v>
      </c>
      <c r="E75" s="30" t="s">
        <v>206</v>
      </c>
      <c r="F75" s="24">
        <v>10</v>
      </c>
      <c r="G75" s="24"/>
      <c r="H75" s="24">
        <v>1</v>
      </c>
      <c r="I75" s="24"/>
      <c r="J75" s="24"/>
      <c r="K75" s="24">
        <v>1</v>
      </c>
      <c r="L75" s="24"/>
      <c r="M75" s="24"/>
      <c r="N75" s="24"/>
      <c r="O75" s="26"/>
      <c r="P75" s="26"/>
      <c r="Q75" s="26"/>
      <c r="R75" s="26"/>
      <c r="S75" s="26"/>
      <c r="T75" s="19"/>
      <c r="U75" s="69">
        <f t="shared" si="2"/>
        <v>12</v>
      </c>
      <c r="V75" s="71"/>
      <c r="W75" s="16">
        <f t="shared" si="1"/>
        <v>0</v>
      </c>
    </row>
    <row r="76" spans="1:23" x14ac:dyDescent="0.25">
      <c r="A76" s="51">
        <v>128</v>
      </c>
      <c r="B76" s="87" t="s">
        <v>105</v>
      </c>
      <c r="C76" s="88"/>
      <c r="D76" s="36" t="s">
        <v>69</v>
      </c>
      <c r="E76" s="30" t="s">
        <v>207</v>
      </c>
      <c r="F76" s="24">
        <v>1</v>
      </c>
      <c r="G76" s="24"/>
      <c r="H76" s="24"/>
      <c r="I76" s="24"/>
      <c r="J76" s="24"/>
      <c r="K76" s="24"/>
      <c r="L76" s="24"/>
      <c r="M76" s="24"/>
      <c r="N76" s="24"/>
      <c r="O76" s="26"/>
      <c r="P76" s="26"/>
      <c r="Q76" s="26"/>
      <c r="R76" s="26"/>
      <c r="S76" s="26"/>
      <c r="T76" s="19"/>
      <c r="U76" s="69">
        <f t="shared" si="2"/>
        <v>1</v>
      </c>
      <c r="V76" s="71"/>
      <c r="W76" s="16">
        <f t="shared" si="1"/>
        <v>0</v>
      </c>
    </row>
    <row r="77" spans="1:23" x14ac:dyDescent="0.25">
      <c r="A77" s="51">
        <v>105</v>
      </c>
      <c r="B77" s="87" t="s">
        <v>102</v>
      </c>
      <c r="C77" s="88"/>
      <c r="D77" s="36" t="s">
        <v>1</v>
      </c>
      <c r="E77" s="30"/>
      <c r="F77" s="24">
        <v>15</v>
      </c>
      <c r="G77" s="24"/>
      <c r="H77" s="24"/>
      <c r="I77" s="24"/>
      <c r="J77" s="24"/>
      <c r="K77" s="24"/>
      <c r="L77" s="24">
        <v>10</v>
      </c>
      <c r="M77" s="24"/>
      <c r="N77" s="24"/>
      <c r="O77" s="26"/>
      <c r="P77" s="26"/>
      <c r="Q77" s="26"/>
      <c r="R77" s="26"/>
      <c r="S77" s="26"/>
      <c r="T77" s="19"/>
      <c r="U77" s="69">
        <f t="shared" si="2"/>
        <v>25</v>
      </c>
      <c r="V77" s="71"/>
      <c r="W77" s="16">
        <f t="shared" si="1"/>
        <v>0</v>
      </c>
    </row>
    <row r="78" spans="1:23" x14ac:dyDescent="0.25">
      <c r="A78" s="51">
        <v>105</v>
      </c>
      <c r="B78" s="87" t="s">
        <v>103</v>
      </c>
      <c r="C78" s="88"/>
      <c r="D78" s="36" t="s">
        <v>1</v>
      </c>
      <c r="E78" s="30"/>
      <c r="F78" s="24">
        <v>65</v>
      </c>
      <c r="G78" s="24"/>
      <c r="H78" s="24"/>
      <c r="I78" s="24"/>
      <c r="J78" s="24"/>
      <c r="K78" s="24"/>
      <c r="L78" s="24"/>
      <c r="M78" s="24"/>
      <c r="N78" s="24"/>
      <c r="O78" s="26"/>
      <c r="P78" s="26"/>
      <c r="Q78" s="26"/>
      <c r="R78" s="26"/>
      <c r="S78" s="26"/>
      <c r="T78" s="19"/>
      <c r="U78" s="69">
        <f t="shared" si="2"/>
        <v>65</v>
      </c>
      <c r="V78" s="71"/>
      <c r="W78" s="16">
        <f t="shared" si="1"/>
        <v>0</v>
      </c>
    </row>
    <row r="79" spans="1:23" x14ac:dyDescent="0.25">
      <c r="A79" s="51">
        <v>150</v>
      </c>
      <c r="B79" s="87" t="s">
        <v>106</v>
      </c>
      <c r="C79" s="88"/>
      <c r="D79" s="36" t="s">
        <v>199</v>
      </c>
      <c r="E79" s="30" t="s">
        <v>209</v>
      </c>
      <c r="F79" s="24"/>
      <c r="G79" s="24"/>
      <c r="H79" s="24"/>
      <c r="I79" s="24"/>
      <c r="J79" s="24"/>
      <c r="K79" s="24"/>
      <c r="L79" s="24"/>
      <c r="M79" s="24"/>
      <c r="N79" s="24"/>
      <c r="O79" s="26"/>
      <c r="P79" s="26">
        <v>1</v>
      </c>
      <c r="Q79" s="26"/>
      <c r="R79" s="26"/>
      <c r="S79" s="26">
        <v>1</v>
      </c>
      <c r="T79" s="19"/>
      <c r="U79" s="69">
        <f t="shared" si="2"/>
        <v>2</v>
      </c>
      <c r="V79" s="71"/>
      <c r="W79" s="16">
        <f t="shared" si="1"/>
        <v>0</v>
      </c>
    </row>
    <row r="80" spans="1:23" x14ac:dyDescent="0.25">
      <c r="A80" s="37"/>
      <c r="B80" s="105" t="s">
        <v>107</v>
      </c>
      <c r="C80" s="106"/>
      <c r="D80" s="35"/>
      <c r="E80" s="3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0"/>
      <c r="U80" s="70"/>
      <c r="V80" s="21"/>
      <c r="W80" s="82"/>
    </row>
    <row r="81" spans="1:23" ht="15" customHeight="1" x14ac:dyDescent="0.25">
      <c r="A81" s="57">
        <v>34</v>
      </c>
      <c r="B81" s="91" t="s">
        <v>108</v>
      </c>
      <c r="C81" s="92"/>
      <c r="D81" s="36" t="s">
        <v>1</v>
      </c>
      <c r="E81" s="30"/>
      <c r="F81" s="24">
        <v>2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>
        <v>2</v>
      </c>
      <c r="T81" s="18"/>
      <c r="U81" s="69">
        <f t="shared" si="2"/>
        <v>4</v>
      </c>
      <c r="V81" s="16"/>
      <c r="W81" s="16">
        <f t="shared" si="1"/>
        <v>0</v>
      </c>
    </row>
    <row r="82" spans="1:23" ht="15" customHeight="1" x14ac:dyDescent="0.25">
      <c r="A82" s="57">
        <v>35</v>
      </c>
      <c r="B82" s="91" t="s">
        <v>109</v>
      </c>
      <c r="C82" s="92"/>
      <c r="D82" s="36" t="s">
        <v>1</v>
      </c>
      <c r="E82" s="30"/>
      <c r="F82" s="24">
        <v>2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>
        <v>2</v>
      </c>
      <c r="S82" s="24"/>
      <c r="T82" s="18"/>
      <c r="U82" s="69">
        <f t="shared" si="2"/>
        <v>4</v>
      </c>
      <c r="V82" s="16"/>
      <c r="W82" s="16">
        <f t="shared" si="1"/>
        <v>0</v>
      </c>
    </row>
    <row r="83" spans="1:23" ht="15" customHeight="1" x14ac:dyDescent="0.25">
      <c r="A83" s="58">
        <v>12</v>
      </c>
      <c r="B83" s="91" t="s">
        <v>110</v>
      </c>
      <c r="C83" s="92"/>
      <c r="D83" s="36" t="s">
        <v>1</v>
      </c>
      <c r="E83" s="3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>
        <v>2</v>
      </c>
      <c r="S83" s="24"/>
      <c r="T83" s="18"/>
      <c r="U83" s="69">
        <f t="shared" si="2"/>
        <v>2</v>
      </c>
      <c r="V83" s="16"/>
      <c r="W83" s="16">
        <f t="shared" si="1"/>
        <v>0</v>
      </c>
    </row>
    <row r="84" spans="1:23" ht="15" customHeight="1" x14ac:dyDescent="0.25">
      <c r="A84" s="57">
        <v>43</v>
      </c>
      <c r="B84" s="91" t="s">
        <v>111</v>
      </c>
      <c r="C84" s="92"/>
      <c r="D84" s="36" t="s">
        <v>1</v>
      </c>
      <c r="E84" s="3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>
        <v>10</v>
      </c>
      <c r="R84" s="24"/>
      <c r="S84" s="24">
        <v>2</v>
      </c>
      <c r="T84" s="18"/>
      <c r="U84" s="69">
        <f t="shared" si="2"/>
        <v>12</v>
      </c>
      <c r="V84" s="16"/>
      <c r="W84" s="16">
        <f t="shared" si="1"/>
        <v>0</v>
      </c>
    </row>
    <row r="85" spans="1:23" x14ac:dyDescent="0.25">
      <c r="A85" s="57">
        <v>39</v>
      </c>
      <c r="B85" s="107" t="s">
        <v>112</v>
      </c>
      <c r="C85" s="108"/>
      <c r="D85" s="36" t="s">
        <v>1</v>
      </c>
      <c r="E85" s="3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>
        <v>4</v>
      </c>
      <c r="T85" s="18">
        <v>1</v>
      </c>
      <c r="U85" s="69">
        <f t="shared" si="2"/>
        <v>5</v>
      </c>
      <c r="V85" s="16"/>
      <c r="W85" s="16">
        <f t="shared" si="1"/>
        <v>0</v>
      </c>
    </row>
    <row r="86" spans="1:23" x14ac:dyDescent="0.25">
      <c r="A86" s="57">
        <v>40</v>
      </c>
      <c r="B86" s="107" t="s">
        <v>113</v>
      </c>
      <c r="C86" s="108"/>
      <c r="D86" s="36" t="s">
        <v>1</v>
      </c>
      <c r="E86" s="30"/>
      <c r="F86" s="24">
        <v>4</v>
      </c>
      <c r="G86" s="24"/>
      <c r="H86" s="24"/>
      <c r="I86" s="24"/>
      <c r="J86" s="24">
        <v>2</v>
      </c>
      <c r="K86" s="24"/>
      <c r="L86" s="24"/>
      <c r="M86" s="24"/>
      <c r="N86" s="24"/>
      <c r="O86" s="24"/>
      <c r="P86" s="24"/>
      <c r="Q86" s="24">
        <v>2</v>
      </c>
      <c r="R86" s="24"/>
      <c r="S86" s="24"/>
      <c r="T86" s="18">
        <v>2</v>
      </c>
      <c r="U86" s="69">
        <f t="shared" si="2"/>
        <v>10</v>
      </c>
      <c r="V86" s="16"/>
      <c r="W86" s="16">
        <f t="shared" si="1"/>
        <v>0</v>
      </c>
    </row>
    <row r="87" spans="1:23" x14ac:dyDescent="0.25">
      <c r="A87" s="57">
        <v>32</v>
      </c>
      <c r="B87" s="107" t="s">
        <v>114</v>
      </c>
      <c r="C87" s="108"/>
      <c r="D87" s="36" t="s">
        <v>1</v>
      </c>
      <c r="E87" s="3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>
        <v>2</v>
      </c>
      <c r="R87" s="24"/>
      <c r="S87" s="24">
        <v>2</v>
      </c>
      <c r="T87" s="18"/>
      <c r="U87" s="69">
        <f t="shared" si="2"/>
        <v>4</v>
      </c>
      <c r="V87" s="16"/>
      <c r="W87" s="16">
        <f t="shared" si="1"/>
        <v>0</v>
      </c>
    </row>
    <row r="88" spans="1:23" x14ac:dyDescent="0.25">
      <c r="A88" s="51">
        <v>6</v>
      </c>
      <c r="B88" s="87" t="s">
        <v>115</v>
      </c>
      <c r="C88" s="88"/>
      <c r="D88" s="36" t="s">
        <v>1</v>
      </c>
      <c r="E88" s="30"/>
      <c r="F88" s="24">
        <v>5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>
        <v>2</v>
      </c>
      <c r="T88" s="18"/>
      <c r="U88" s="69">
        <f t="shared" si="2"/>
        <v>7</v>
      </c>
      <c r="V88" s="16"/>
      <c r="W88" s="16">
        <f t="shared" si="1"/>
        <v>0</v>
      </c>
    </row>
    <row r="89" spans="1:23" x14ac:dyDescent="0.25">
      <c r="A89" s="51">
        <v>2</v>
      </c>
      <c r="B89" s="87" t="s">
        <v>116</v>
      </c>
      <c r="C89" s="88"/>
      <c r="D89" s="36" t="s">
        <v>1</v>
      </c>
      <c r="E89" s="30"/>
      <c r="F89" s="24">
        <v>4</v>
      </c>
      <c r="G89" s="24"/>
      <c r="H89" s="24">
        <v>5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>
        <v>5</v>
      </c>
      <c r="T89" s="18"/>
      <c r="U89" s="69">
        <f t="shared" si="2"/>
        <v>14</v>
      </c>
      <c r="V89" s="16"/>
      <c r="W89" s="16">
        <f t="shared" si="1"/>
        <v>0</v>
      </c>
    </row>
    <row r="90" spans="1:23" x14ac:dyDescent="0.25">
      <c r="A90" s="51">
        <v>84</v>
      </c>
      <c r="B90" s="87" t="s">
        <v>117</v>
      </c>
      <c r="C90" s="88"/>
      <c r="D90" s="36" t="s">
        <v>1</v>
      </c>
      <c r="E90" s="30"/>
      <c r="F90" s="24">
        <v>20</v>
      </c>
      <c r="G90" s="24"/>
      <c r="H90" s="24">
        <v>5</v>
      </c>
      <c r="I90" s="24"/>
      <c r="J90" s="24"/>
      <c r="K90" s="24"/>
      <c r="L90" s="24"/>
      <c r="M90" s="24"/>
      <c r="N90" s="24">
        <v>10</v>
      </c>
      <c r="O90" s="24"/>
      <c r="P90" s="24"/>
      <c r="Q90" s="24">
        <v>45</v>
      </c>
      <c r="R90" s="24"/>
      <c r="S90" s="24">
        <v>20</v>
      </c>
      <c r="T90" s="18">
        <v>10</v>
      </c>
      <c r="U90" s="69">
        <f t="shared" si="2"/>
        <v>110</v>
      </c>
      <c r="V90" s="16"/>
      <c r="W90" s="16">
        <f t="shared" si="1"/>
        <v>0</v>
      </c>
    </row>
    <row r="91" spans="1:23" x14ac:dyDescent="0.25">
      <c r="A91" s="51">
        <v>78</v>
      </c>
      <c r="B91" s="87" t="s">
        <v>118</v>
      </c>
      <c r="C91" s="88"/>
      <c r="D91" s="36" t="s">
        <v>68</v>
      </c>
      <c r="E91" s="30"/>
      <c r="F91" s="24">
        <v>6</v>
      </c>
      <c r="G91" s="24"/>
      <c r="H91" s="24">
        <v>1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>
        <v>1</v>
      </c>
      <c r="T91" s="18"/>
      <c r="U91" s="69">
        <f t="shared" si="2"/>
        <v>8</v>
      </c>
      <c r="V91" s="16"/>
      <c r="W91" s="16">
        <f t="shared" si="1"/>
        <v>0</v>
      </c>
    </row>
    <row r="92" spans="1:23" x14ac:dyDescent="0.25">
      <c r="A92" s="51">
        <v>76</v>
      </c>
      <c r="B92" s="87" t="s">
        <v>119</v>
      </c>
      <c r="C92" s="88"/>
      <c r="D92" s="36" t="s">
        <v>68</v>
      </c>
      <c r="E92" s="30"/>
      <c r="F92" s="24">
        <v>19</v>
      </c>
      <c r="G92" s="24"/>
      <c r="H92" s="24">
        <v>3</v>
      </c>
      <c r="I92" s="24"/>
      <c r="J92" s="24"/>
      <c r="K92" s="24"/>
      <c r="L92" s="24"/>
      <c r="M92" s="24"/>
      <c r="N92" s="24"/>
      <c r="O92" s="24">
        <v>15</v>
      </c>
      <c r="P92" s="24"/>
      <c r="Q92" s="24">
        <v>1</v>
      </c>
      <c r="R92" s="24">
        <v>10</v>
      </c>
      <c r="S92" s="24">
        <v>1</v>
      </c>
      <c r="T92" s="18"/>
      <c r="U92" s="69">
        <f t="shared" si="2"/>
        <v>49</v>
      </c>
      <c r="V92" s="16"/>
      <c r="W92" s="16">
        <f t="shared" si="1"/>
        <v>0</v>
      </c>
    </row>
    <row r="93" spans="1:23" x14ac:dyDescent="0.25">
      <c r="A93" s="51">
        <v>79</v>
      </c>
      <c r="B93" s="87" t="s">
        <v>120</v>
      </c>
      <c r="C93" s="88"/>
      <c r="D93" s="36" t="s">
        <v>68</v>
      </c>
      <c r="E93" s="30"/>
      <c r="F93" s="24">
        <v>3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>
        <v>1</v>
      </c>
      <c r="S93" s="24"/>
      <c r="T93" s="18"/>
      <c r="U93" s="69">
        <f t="shared" si="2"/>
        <v>4</v>
      </c>
      <c r="V93" s="16"/>
      <c r="W93" s="16">
        <f t="shared" si="1"/>
        <v>0</v>
      </c>
    </row>
    <row r="94" spans="1:23" x14ac:dyDescent="0.25">
      <c r="A94" s="51">
        <v>81</v>
      </c>
      <c r="B94" s="87" t="s">
        <v>230</v>
      </c>
      <c r="C94" s="88"/>
      <c r="D94" s="36" t="s">
        <v>1</v>
      </c>
      <c r="E94" s="30"/>
      <c r="F94" s="24">
        <v>7</v>
      </c>
      <c r="G94" s="24"/>
      <c r="H94" s="24"/>
      <c r="I94" s="24"/>
      <c r="J94" s="24"/>
      <c r="K94" s="24"/>
      <c r="L94" s="24"/>
      <c r="M94" s="24"/>
      <c r="N94" s="24"/>
      <c r="O94" s="24">
        <v>5</v>
      </c>
      <c r="P94" s="24"/>
      <c r="Q94" s="24"/>
      <c r="R94" s="24">
        <v>4</v>
      </c>
      <c r="S94" s="24"/>
      <c r="T94" s="18"/>
      <c r="U94" s="69">
        <f t="shared" si="2"/>
        <v>16</v>
      </c>
      <c r="V94" s="16"/>
      <c r="W94" s="16">
        <f t="shared" si="1"/>
        <v>0</v>
      </c>
    </row>
    <row r="95" spans="1:23" x14ac:dyDescent="0.25">
      <c r="A95" s="51">
        <v>16</v>
      </c>
      <c r="B95" s="87" t="s">
        <v>121</v>
      </c>
      <c r="C95" s="88"/>
      <c r="D95" s="36" t="s">
        <v>200</v>
      </c>
      <c r="E95" s="30"/>
      <c r="F95" s="24"/>
      <c r="G95" s="24">
        <v>2</v>
      </c>
      <c r="H95" s="24"/>
      <c r="I95" s="24"/>
      <c r="J95" s="24"/>
      <c r="K95" s="24"/>
      <c r="L95" s="24"/>
      <c r="M95" s="24"/>
      <c r="N95" s="24"/>
      <c r="O95" s="24"/>
      <c r="P95" s="24">
        <v>2</v>
      </c>
      <c r="Q95" s="24"/>
      <c r="R95" s="24"/>
      <c r="S95" s="24">
        <v>2</v>
      </c>
      <c r="T95" s="18"/>
      <c r="U95" s="69">
        <f t="shared" si="2"/>
        <v>6</v>
      </c>
      <c r="V95" s="16"/>
      <c r="W95" s="16">
        <f t="shared" si="1"/>
        <v>0</v>
      </c>
    </row>
    <row r="96" spans="1:23" x14ac:dyDescent="0.25">
      <c r="A96" s="51">
        <v>143</v>
      </c>
      <c r="B96" s="87" t="s">
        <v>122</v>
      </c>
      <c r="C96" s="88"/>
      <c r="D96" s="36" t="s">
        <v>1</v>
      </c>
      <c r="E96" s="30"/>
      <c r="F96" s="24">
        <v>3</v>
      </c>
      <c r="G96" s="24"/>
      <c r="H96" s="24"/>
      <c r="I96" s="24"/>
      <c r="J96" s="24"/>
      <c r="K96" s="24"/>
      <c r="L96" s="24">
        <v>10</v>
      </c>
      <c r="M96" s="24"/>
      <c r="N96" s="24"/>
      <c r="O96" s="24"/>
      <c r="P96" s="24"/>
      <c r="Q96" s="24">
        <v>45</v>
      </c>
      <c r="R96" s="24"/>
      <c r="S96" s="24"/>
      <c r="T96" s="18"/>
      <c r="U96" s="69">
        <f t="shared" si="2"/>
        <v>58</v>
      </c>
      <c r="V96" s="16"/>
      <c r="W96" s="16">
        <f t="shared" si="1"/>
        <v>0</v>
      </c>
    </row>
    <row r="97" spans="1:23" x14ac:dyDescent="0.25">
      <c r="A97" s="51">
        <v>145</v>
      </c>
      <c r="B97" s="87" t="s">
        <v>123</v>
      </c>
      <c r="C97" s="88"/>
      <c r="D97" s="36" t="s">
        <v>1</v>
      </c>
      <c r="E97" s="30"/>
      <c r="F97" s="24">
        <v>7</v>
      </c>
      <c r="G97" s="24">
        <v>5</v>
      </c>
      <c r="H97" s="24"/>
      <c r="I97" s="24"/>
      <c r="J97" s="24"/>
      <c r="K97" s="24"/>
      <c r="L97" s="24">
        <v>10</v>
      </c>
      <c r="M97" s="24"/>
      <c r="N97" s="24"/>
      <c r="O97" s="24"/>
      <c r="P97" s="24"/>
      <c r="Q97" s="24">
        <v>2</v>
      </c>
      <c r="R97" s="24"/>
      <c r="S97" s="24"/>
      <c r="T97" s="18"/>
      <c r="U97" s="69">
        <f t="shared" si="2"/>
        <v>24</v>
      </c>
      <c r="V97" s="16"/>
      <c r="W97" s="16">
        <f t="shared" si="1"/>
        <v>0</v>
      </c>
    </row>
    <row r="98" spans="1:23" ht="15" customHeight="1" x14ac:dyDescent="0.25">
      <c r="A98" s="58">
        <v>146</v>
      </c>
      <c r="B98" s="91" t="s">
        <v>124</v>
      </c>
      <c r="C98" s="92"/>
      <c r="D98" s="36" t="s">
        <v>69</v>
      </c>
      <c r="E98" s="30" t="s">
        <v>210</v>
      </c>
      <c r="F98" s="24">
        <v>7</v>
      </c>
      <c r="G98" s="24"/>
      <c r="H98" s="24">
        <v>5</v>
      </c>
      <c r="I98" s="24"/>
      <c r="J98" s="24">
        <v>10</v>
      </c>
      <c r="K98" s="24"/>
      <c r="L98" s="24"/>
      <c r="M98" s="24"/>
      <c r="N98" s="24"/>
      <c r="O98" s="24"/>
      <c r="P98" s="24"/>
      <c r="Q98" s="24"/>
      <c r="R98" s="24"/>
      <c r="S98" s="24"/>
      <c r="T98" s="18"/>
      <c r="U98" s="69">
        <f t="shared" si="2"/>
        <v>22</v>
      </c>
      <c r="V98" s="16"/>
      <c r="W98" s="16">
        <f t="shared" si="1"/>
        <v>0</v>
      </c>
    </row>
    <row r="99" spans="1:23" ht="15" customHeight="1" x14ac:dyDescent="0.25">
      <c r="A99" s="58">
        <v>146</v>
      </c>
      <c r="B99" s="91" t="s">
        <v>125</v>
      </c>
      <c r="C99" s="92"/>
      <c r="D99" s="36" t="s">
        <v>1</v>
      </c>
      <c r="E99" s="30"/>
      <c r="F99" s="24">
        <v>7</v>
      </c>
      <c r="G99" s="24"/>
      <c r="H99" s="24">
        <v>10</v>
      </c>
      <c r="I99" s="24"/>
      <c r="J99" s="24">
        <v>10</v>
      </c>
      <c r="K99" s="24"/>
      <c r="L99" s="24"/>
      <c r="M99" s="24">
        <v>5</v>
      </c>
      <c r="N99" s="24"/>
      <c r="O99" s="24"/>
      <c r="P99" s="24"/>
      <c r="Q99" s="24"/>
      <c r="R99" s="24"/>
      <c r="S99" s="24"/>
      <c r="T99" s="18"/>
      <c r="U99" s="69">
        <f t="shared" si="2"/>
        <v>32</v>
      </c>
      <c r="V99" s="16"/>
      <c r="W99" s="16">
        <f t="shared" si="1"/>
        <v>0</v>
      </c>
    </row>
    <row r="100" spans="1:23" ht="15" customHeight="1" x14ac:dyDescent="0.25">
      <c r="A100" s="58">
        <v>146</v>
      </c>
      <c r="B100" s="91" t="s">
        <v>126</v>
      </c>
      <c r="C100" s="92"/>
      <c r="D100" s="36" t="s">
        <v>1</v>
      </c>
      <c r="E100" s="30"/>
      <c r="F100" s="24">
        <v>6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>
        <v>10</v>
      </c>
      <c r="T100" s="18"/>
      <c r="U100" s="69">
        <f t="shared" si="2"/>
        <v>16</v>
      </c>
      <c r="V100" s="16"/>
      <c r="W100" s="16">
        <f t="shared" ref="W100:W163" si="3">ROUND(U100*V100,2)</f>
        <v>0</v>
      </c>
    </row>
    <row r="101" spans="1:23" ht="15" customHeight="1" x14ac:dyDescent="0.25">
      <c r="A101" s="58">
        <v>146</v>
      </c>
      <c r="B101" s="91" t="s">
        <v>127</v>
      </c>
      <c r="C101" s="92"/>
      <c r="D101" s="36" t="s">
        <v>1</v>
      </c>
      <c r="E101" s="30"/>
      <c r="F101" s="24">
        <v>5</v>
      </c>
      <c r="G101" s="24"/>
      <c r="H101" s="24"/>
      <c r="I101" s="24"/>
      <c r="J101" s="24">
        <v>2</v>
      </c>
      <c r="K101" s="24"/>
      <c r="L101" s="24">
        <v>10</v>
      </c>
      <c r="M101" s="24">
        <v>5</v>
      </c>
      <c r="N101" s="24"/>
      <c r="O101" s="24"/>
      <c r="P101" s="24">
        <v>3</v>
      </c>
      <c r="Q101" s="24"/>
      <c r="R101" s="24">
        <v>10</v>
      </c>
      <c r="S101" s="24"/>
      <c r="T101" s="18"/>
      <c r="U101" s="69">
        <f t="shared" si="2"/>
        <v>35</v>
      </c>
      <c r="V101" s="16"/>
      <c r="W101" s="16">
        <f t="shared" si="3"/>
        <v>0</v>
      </c>
    </row>
    <row r="102" spans="1:23" ht="15" customHeight="1" x14ac:dyDescent="0.25">
      <c r="A102" s="58">
        <v>146</v>
      </c>
      <c r="B102" s="91" t="s">
        <v>128</v>
      </c>
      <c r="C102" s="92"/>
      <c r="D102" s="36" t="s">
        <v>1</v>
      </c>
      <c r="E102" s="30"/>
      <c r="F102" s="24">
        <v>11</v>
      </c>
      <c r="G102" s="24"/>
      <c r="H102" s="24">
        <v>5</v>
      </c>
      <c r="I102" s="24"/>
      <c r="J102" s="24"/>
      <c r="K102" s="24"/>
      <c r="L102" s="24">
        <v>10</v>
      </c>
      <c r="M102" s="24"/>
      <c r="N102" s="24"/>
      <c r="O102" s="24"/>
      <c r="P102" s="24"/>
      <c r="Q102" s="24"/>
      <c r="R102" s="24"/>
      <c r="S102" s="24"/>
      <c r="T102" s="18"/>
      <c r="U102" s="69">
        <f t="shared" si="2"/>
        <v>26</v>
      </c>
      <c r="V102" s="16"/>
      <c r="W102" s="16">
        <f t="shared" si="3"/>
        <v>0</v>
      </c>
    </row>
    <row r="103" spans="1:23" ht="30.75" customHeight="1" x14ac:dyDescent="0.25">
      <c r="A103" s="58">
        <v>148</v>
      </c>
      <c r="B103" s="91" t="s">
        <v>129</v>
      </c>
      <c r="C103" s="92"/>
      <c r="D103" s="36" t="s">
        <v>67</v>
      </c>
      <c r="E103" s="30"/>
      <c r="F103" s="24">
        <v>2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18"/>
      <c r="U103" s="69">
        <f t="shared" si="2"/>
        <v>2</v>
      </c>
      <c r="V103" s="16"/>
      <c r="W103" s="16">
        <f t="shared" si="3"/>
        <v>0</v>
      </c>
    </row>
    <row r="104" spans="1:23" x14ac:dyDescent="0.25">
      <c r="A104" s="51">
        <v>147</v>
      </c>
      <c r="B104" s="87" t="s">
        <v>130</v>
      </c>
      <c r="C104" s="88"/>
      <c r="D104" s="36" t="s">
        <v>67</v>
      </c>
      <c r="E104" s="30"/>
      <c r="F104" s="24">
        <v>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8"/>
      <c r="U104" s="69">
        <f t="shared" si="2"/>
        <v>2</v>
      </c>
      <c r="V104" s="16"/>
      <c r="W104" s="16">
        <f t="shared" si="3"/>
        <v>0</v>
      </c>
    </row>
    <row r="105" spans="1:23" x14ac:dyDescent="0.25">
      <c r="A105" s="57">
        <v>46</v>
      </c>
      <c r="B105" s="87" t="s">
        <v>131</v>
      </c>
      <c r="C105" s="88"/>
      <c r="D105" s="36" t="s">
        <v>66</v>
      </c>
      <c r="E105" s="30" t="s">
        <v>211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>
        <v>10</v>
      </c>
      <c r="S105" s="24"/>
      <c r="T105" s="18"/>
      <c r="U105" s="69">
        <f t="shared" si="2"/>
        <v>10</v>
      </c>
      <c r="V105" s="72"/>
      <c r="W105" s="16">
        <f t="shared" si="3"/>
        <v>0</v>
      </c>
    </row>
    <row r="106" spans="1:23" x14ac:dyDescent="0.25">
      <c r="A106" s="57">
        <v>46</v>
      </c>
      <c r="B106" s="87" t="s">
        <v>132</v>
      </c>
      <c r="C106" s="88"/>
      <c r="D106" s="36" t="s">
        <v>66</v>
      </c>
      <c r="E106" s="30" t="s">
        <v>211</v>
      </c>
      <c r="F106" s="24">
        <v>1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8"/>
      <c r="U106" s="69">
        <f t="shared" si="2"/>
        <v>1</v>
      </c>
      <c r="V106" s="72"/>
      <c r="W106" s="16">
        <f t="shared" si="3"/>
        <v>0</v>
      </c>
    </row>
    <row r="107" spans="1:23" x14ac:dyDescent="0.25">
      <c r="A107" s="57">
        <v>42</v>
      </c>
      <c r="B107" s="87" t="s">
        <v>133</v>
      </c>
      <c r="C107" s="88"/>
      <c r="D107" s="36" t="s">
        <v>69</v>
      </c>
      <c r="E107" s="30" t="s">
        <v>207</v>
      </c>
      <c r="F107" s="24">
        <v>9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>
        <v>10</v>
      </c>
      <c r="S107" s="24">
        <v>40</v>
      </c>
      <c r="T107" s="18"/>
      <c r="U107" s="69">
        <f t="shared" si="2"/>
        <v>59</v>
      </c>
      <c r="V107" s="72"/>
      <c r="W107" s="16">
        <f t="shared" si="3"/>
        <v>0</v>
      </c>
    </row>
    <row r="108" spans="1:23" x14ac:dyDescent="0.25">
      <c r="A108" s="57">
        <v>42</v>
      </c>
      <c r="B108" s="87" t="s">
        <v>134</v>
      </c>
      <c r="C108" s="88"/>
      <c r="D108" s="36" t="s">
        <v>69</v>
      </c>
      <c r="E108" s="30" t="s">
        <v>207</v>
      </c>
      <c r="F108" s="24">
        <v>1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8"/>
      <c r="U108" s="69">
        <f t="shared" si="2"/>
        <v>1</v>
      </c>
      <c r="V108" s="72"/>
      <c r="W108" s="16">
        <f t="shared" si="3"/>
        <v>0</v>
      </c>
    </row>
    <row r="109" spans="1:23" x14ac:dyDescent="0.25">
      <c r="A109" s="57">
        <v>42</v>
      </c>
      <c r="B109" s="87" t="s">
        <v>135</v>
      </c>
      <c r="C109" s="88"/>
      <c r="D109" s="36" t="s">
        <v>69</v>
      </c>
      <c r="E109" s="30" t="s">
        <v>207</v>
      </c>
      <c r="F109" s="24">
        <v>1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8"/>
      <c r="U109" s="69">
        <f t="shared" si="2"/>
        <v>1</v>
      </c>
      <c r="V109" s="72"/>
      <c r="W109" s="16">
        <f t="shared" si="3"/>
        <v>0</v>
      </c>
    </row>
    <row r="110" spans="1:23" x14ac:dyDescent="0.25">
      <c r="A110" s="57">
        <v>42</v>
      </c>
      <c r="B110" s="87" t="s">
        <v>136</v>
      </c>
      <c r="C110" s="88"/>
      <c r="D110" s="36" t="s">
        <v>69</v>
      </c>
      <c r="E110" s="30" t="s">
        <v>207</v>
      </c>
      <c r="F110" s="24">
        <v>1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18"/>
      <c r="U110" s="69">
        <f t="shared" si="2"/>
        <v>1</v>
      </c>
      <c r="V110" s="72"/>
      <c r="W110" s="16">
        <f t="shared" si="3"/>
        <v>0</v>
      </c>
    </row>
    <row r="111" spans="1:23" x14ac:dyDescent="0.25">
      <c r="A111" s="57">
        <v>44</v>
      </c>
      <c r="B111" s="87" t="s">
        <v>137</v>
      </c>
      <c r="C111" s="88"/>
      <c r="D111" s="36" t="s">
        <v>199</v>
      </c>
      <c r="E111" s="30" t="s">
        <v>204</v>
      </c>
      <c r="F111" s="24">
        <v>8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>
        <v>5</v>
      </c>
      <c r="R111" s="24"/>
      <c r="S111" s="24">
        <v>40</v>
      </c>
      <c r="T111" s="18"/>
      <c r="U111" s="69">
        <f t="shared" si="2"/>
        <v>53</v>
      </c>
      <c r="V111" s="72"/>
      <c r="W111" s="16">
        <f t="shared" si="3"/>
        <v>0</v>
      </c>
    </row>
    <row r="112" spans="1:23" x14ac:dyDescent="0.25">
      <c r="A112" s="57">
        <v>44</v>
      </c>
      <c r="B112" s="87" t="s">
        <v>138</v>
      </c>
      <c r="C112" s="88"/>
      <c r="D112" s="36" t="s">
        <v>69</v>
      </c>
      <c r="E112" s="30" t="s">
        <v>212</v>
      </c>
      <c r="F112" s="24">
        <v>4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>
        <v>5</v>
      </c>
      <c r="R112" s="24"/>
      <c r="S112" s="24"/>
      <c r="T112" s="18"/>
      <c r="U112" s="69">
        <f t="shared" si="2"/>
        <v>9</v>
      </c>
      <c r="V112" s="72"/>
      <c r="W112" s="16">
        <f t="shared" si="3"/>
        <v>0</v>
      </c>
    </row>
    <row r="113" spans="1:23" x14ac:dyDescent="0.25">
      <c r="A113" s="57">
        <v>44</v>
      </c>
      <c r="B113" s="87" t="s">
        <v>139</v>
      </c>
      <c r="C113" s="88"/>
      <c r="D113" s="36" t="s">
        <v>69</v>
      </c>
      <c r="E113" s="30" t="s">
        <v>212</v>
      </c>
      <c r="F113" s="24">
        <v>2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>
        <v>5</v>
      </c>
      <c r="R113" s="24"/>
      <c r="S113" s="24"/>
      <c r="T113" s="18"/>
      <c r="U113" s="69">
        <f t="shared" si="2"/>
        <v>7</v>
      </c>
      <c r="V113" s="72"/>
      <c r="W113" s="16">
        <f t="shared" si="3"/>
        <v>0</v>
      </c>
    </row>
    <row r="114" spans="1:23" x14ac:dyDescent="0.25">
      <c r="A114" s="51">
        <v>57</v>
      </c>
      <c r="B114" s="87" t="s">
        <v>140</v>
      </c>
      <c r="C114" s="88"/>
      <c r="D114" s="36" t="s">
        <v>199</v>
      </c>
      <c r="E114" s="30" t="s">
        <v>204</v>
      </c>
      <c r="F114" s="24">
        <v>1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>
        <v>1</v>
      </c>
      <c r="Q114" s="24"/>
      <c r="R114" s="24"/>
      <c r="S114" s="24"/>
      <c r="T114" s="18"/>
      <c r="U114" s="69">
        <f t="shared" si="2"/>
        <v>2</v>
      </c>
      <c r="V114" s="72"/>
      <c r="W114" s="16">
        <f t="shared" si="3"/>
        <v>0</v>
      </c>
    </row>
    <row r="115" spans="1:23" x14ac:dyDescent="0.25">
      <c r="A115" s="51">
        <v>4</v>
      </c>
      <c r="B115" s="87" t="s">
        <v>141</v>
      </c>
      <c r="C115" s="88"/>
      <c r="D115" s="36" t="s">
        <v>1</v>
      </c>
      <c r="E115" s="30"/>
      <c r="F115" s="24">
        <v>4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18"/>
      <c r="U115" s="69">
        <f t="shared" si="2"/>
        <v>4</v>
      </c>
      <c r="V115" s="72"/>
      <c r="W115" s="16">
        <f t="shared" si="3"/>
        <v>0</v>
      </c>
    </row>
    <row r="116" spans="1:23" x14ac:dyDescent="0.25">
      <c r="A116" s="51">
        <v>98</v>
      </c>
      <c r="B116" s="87" t="s">
        <v>142</v>
      </c>
      <c r="C116" s="88"/>
      <c r="D116" s="36" t="s">
        <v>1</v>
      </c>
      <c r="E116" s="30"/>
      <c r="F116" s="24">
        <v>3</v>
      </c>
      <c r="G116" s="24">
        <v>10</v>
      </c>
      <c r="H116" s="24">
        <v>10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>
        <v>5</v>
      </c>
      <c r="T116" s="18"/>
      <c r="U116" s="69">
        <f t="shared" si="2"/>
        <v>28</v>
      </c>
      <c r="V116" s="72"/>
      <c r="W116" s="16">
        <f t="shared" si="3"/>
        <v>0</v>
      </c>
    </row>
    <row r="117" spans="1:23" x14ac:dyDescent="0.25">
      <c r="A117" s="51">
        <v>99</v>
      </c>
      <c r="B117" s="87" t="s">
        <v>143</v>
      </c>
      <c r="C117" s="88"/>
      <c r="D117" s="36" t="s">
        <v>1</v>
      </c>
      <c r="E117" s="30"/>
      <c r="F117" s="24">
        <v>7</v>
      </c>
      <c r="G117" s="24"/>
      <c r="H117" s="24"/>
      <c r="I117" s="24"/>
      <c r="J117" s="24">
        <v>5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18"/>
      <c r="U117" s="69">
        <f t="shared" si="2"/>
        <v>12</v>
      </c>
      <c r="V117" s="72"/>
      <c r="W117" s="16">
        <f t="shared" si="3"/>
        <v>0</v>
      </c>
    </row>
    <row r="118" spans="1:23" x14ac:dyDescent="0.25">
      <c r="A118" s="51">
        <v>100</v>
      </c>
      <c r="B118" s="87" t="s">
        <v>144</v>
      </c>
      <c r="C118" s="88"/>
      <c r="D118" s="36" t="s">
        <v>66</v>
      </c>
      <c r="E118" s="30"/>
      <c r="F118" s="24">
        <v>3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18"/>
      <c r="U118" s="69">
        <f t="shared" si="2"/>
        <v>3</v>
      </c>
      <c r="V118" s="72"/>
      <c r="W118" s="16">
        <f t="shared" si="3"/>
        <v>0</v>
      </c>
    </row>
    <row r="119" spans="1:23" x14ac:dyDescent="0.25">
      <c r="A119" s="51">
        <v>66</v>
      </c>
      <c r="B119" s="87" t="s">
        <v>145</v>
      </c>
      <c r="C119" s="88"/>
      <c r="D119" s="36" t="s">
        <v>1</v>
      </c>
      <c r="E119" s="30"/>
      <c r="F119" s="24">
        <v>18</v>
      </c>
      <c r="G119" s="24">
        <v>20</v>
      </c>
      <c r="H119" s="24">
        <v>10</v>
      </c>
      <c r="I119" s="24"/>
      <c r="J119" s="24">
        <v>10</v>
      </c>
      <c r="K119" s="24"/>
      <c r="L119" s="24">
        <v>30</v>
      </c>
      <c r="M119" s="24"/>
      <c r="N119" s="24">
        <v>10</v>
      </c>
      <c r="O119" s="24"/>
      <c r="P119" s="24"/>
      <c r="Q119" s="24">
        <v>90</v>
      </c>
      <c r="R119" s="24"/>
      <c r="S119" s="24">
        <v>40</v>
      </c>
      <c r="T119" s="18"/>
      <c r="U119" s="69">
        <f t="shared" ref="U119:U165" si="4">SUM(F119:T119)</f>
        <v>228</v>
      </c>
      <c r="V119" s="72"/>
      <c r="W119" s="16">
        <f t="shared" si="3"/>
        <v>0</v>
      </c>
    </row>
    <row r="120" spans="1:23" x14ac:dyDescent="0.25">
      <c r="A120" s="51">
        <v>66</v>
      </c>
      <c r="B120" s="87" t="s">
        <v>146</v>
      </c>
      <c r="C120" s="88"/>
      <c r="D120" s="36" t="s">
        <v>1</v>
      </c>
      <c r="E120" s="30"/>
      <c r="F120" s="24">
        <v>2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>
        <v>45</v>
      </c>
      <c r="R120" s="24"/>
      <c r="S120" s="24">
        <v>5</v>
      </c>
      <c r="T120" s="18"/>
      <c r="U120" s="69">
        <f t="shared" si="4"/>
        <v>52</v>
      </c>
      <c r="V120" s="72"/>
      <c r="W120" s="16">
        <f t="shared" si="3"/>
        <v>0</v>
      </c>
    </row>
    <row r="121" spans="1:23" x14ac:dyDescent="0.25">
      <c r="A121" s="51">
        <v>67</v>
      </c>
      <c r="B121" s="87" t="s">
        <v>147</v>
      </c>
      <c r="C121" s="88"/>
      <c r="D121" s="36" t="s">
        <v>1</v>
      </c>
      <c r="E121" s="30"/>
      <c r="F121" s="24">
        <v>3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18"/>
      <c r="U121" s="69">
        <f t="shared" si="4"/>
        <v>3</v>
      </c>
      <c r="V121" s="72"/>
      <c r="W121" s="16">
        <f t="shared" si="3"/>
        <v>0</v>
      </c>
    </row>
    <row r="122" spans="1:23" x14ac:dyDescent="0.25">
      <c r="A122" s="51">
        <v>204</v>
      </c>
      <c r="B122" s="87" t="s">
        <v>148</v>
      </c>
      <c r="C122" s="88"/>
      <c r="D122" s="36" t="s">
        <v>1</v>
      </c>
      <c r="E122" s="30"/>
      <c r="F122" s="24"/>
      <c r="G122" s="24"/>
      <c r="H122" s="24"/>
      <c r="I122" s="24"/>
      <c r="J122" s="24"/>
      <c r="K122" s="24"/>
      <c r="L122" s="24"/>
      <c r="M122" s="24">
        <v>10</v>
      </c>
      <c r="N122" s="24"/>
      <c r="O122" s="24"/>
      <c r="P122" s="24"/>
      <c r="Q122" s="24"/>
      <c r="R122" s="24"/>
      <c r="S122" s="24"/>
      <c r="T122" s="18"/>
      <c r="U122" s="69">
        <f t="shared" si="4"/>
        <v>10</v>
      </c>
      <c r="V122" s="72"/>
      <c r="W122" s="16">
        <f t="shared" si="3"/>
        <v>0</v>
      </c>
    </row>
    <row r="123" spans="1:23" x14ac:dyDescent="0.25">
      <c r="A123" s="51">
        <v>72</v>
      </c>
      <c r="B123" s="87" t="s">
        <v>149</v>
      </c>
      <c r="C123" s="88"/>
      <c r="D123" s="36" t="s">
        <v>67</v>
      </c>
      <c r="E123" s="30"/>
      <c r="F123" s="24">
        <v>2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18"/>
      <c r="U123" s="69">
        <f t="shared" si="4"/>
        <v>2</v>
      </c>
      <c r="V123" s="72"/>
      <c r="W123" s="16">
        <f t="shared" si="3"/>
        <v>0</v>
      </c>
    </row>
    <row r="124" spans="1:23" x14ac:dyDescent="0.25">
      <c r="A124" s="51">
        <v>69</v>
      </c>
      <c r="B124" s="87" t="s">
        <v>150</v>
      </c>
      <c r="C124" s="88"/>
      <c r="D124" s="36" t="s">
        <v>1</v>
      </c>
      <c r="E124" s="30"/>
      <c r="F124" s="24">
        <v>6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18"/>
      <c r="U124" s="69">
        <f t="shared" si="4"/>
        <v>6</v>
      </c>
      <c r="V124" s="72"/>
      <c r="W124" s="16">
        <f t="shared" si="3"/>
        <v>0</v>
      </c>
    </row>
    <row r="125" spans="1:23" x14ac:dyDescent="0.25">
      <c r="A125" s="51">
        <v>70</v>
      </c>
      <c r="B125" s="87" t="s">
        <v>151</v>
      </c>
      <c r="C125" s="88"/>
      <c r="D125" s="36" t="s">
        <v>1</v>
      </c>
      <c r="E125" s="30"/>
      <c r="F125" s="24">
        <v>8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18">
        <v>10</v>
      </c>
      <c r="U125" s="69">
        <f t="shared" si="4"/>
        <v>18</v>
      </c>
      <c r="V125" s="72"/>
      <c r="W125" s="16">
        <f t="shared" si="3"/>
        <v>0</v>
      </c>
    </row>
    <row r="126" spans="1:23" x14ac:dyDescent="0.25">
      <c r="A126" s="51">
        <v>69</v>
      </c>
      <c r="B126" s="87" t="s">
        <v>152</v>
      </c>
      <c r="C126" s="88"/>
      <c r="D126" s="36" t="s">
        <v>1</v>
      </c>
      <c r="E126" s="30"/>
      <c r="F126" s="24">
        <v>6</v>
      </c>
      <c r="G126" s="24"/>
      <c r="H126" s="24"/>
      <c r="I126" s="24">
        <v>10</v>
      </c>
      <c r="J126" s="24"/>
      <c r="K126" s="24"/>
      <c r="L126" s="24"/>
      <c r="M126" s="24"/>
      <c r="N126" s="24"/>
      <c r="O126" s="24">
        <v>15</v>
      </c>
      <c r="P126" s="24"/>
      <c r="Q126" s="24"/>
      <c r="R126" s="24">
        <v>15</v>
      </c>
      <c r="S126" s="24"/>
      <c r="T126" s="18">
        <v>5</v>
      </c>
      <c r="U126" s="69">
        <f t="shared" si="4"/>
        <v>51</v>
      </c>
      <c r="V126" s="72"/>
      <c r="W126" s="16">
        <f t="shared" si="3"/>
        <v>0</v>
      </c>
    </row>
    <row r="127" spans="1:23" x14ac:dyDescent="0.25">
      <c r="A127" s="51">
        <v>70</v>
      </c>
      <c r="B127" s="87" t="s">
        <v>153</v>
      </c>
      <c r="C127" s="88"/>
      <c r="D127" s="36" t="s">
        <v>1</v>
      </c>
      <c r="E127" s="30"/>
      <c r="F127" s="24">
        <v>7</v>
      </c>
      <c r="G127" s="24"/>
      <c r="H127" s="24"/>
      <c r="I127" s="24"/>
      <c r="J127" s="24"/>
      <c r="K127" s="24"/>
      <c r="L127" s="24"/>
      <c r="M127" s="24"/>
      <c r="N127" s="24"/>
      <c r="O127" s="24">
        <v>15</v>
      </c>
      <c r="P127" s="24"/>
      <c r="Q127" s="24"/>
      <c r="R127" s="24">
        <v>10</v>
      </c>
      <c r="S127" s="24">
        <v>10</v>
      </c>
      <c r="T127" s="18">
        <v>5</v>
      </c>
      <c r="U127" s="69">
        <f t="shared" si="4"/>
        <v>47</v>
      </c>
      <c r="V127" s="72"/>
      <c r="W127" s="16">
        <f t="shared" si="3"/>
        <v>0</v>
      </c>
    </row>
    <row r="128" spans="1:23" x14ac:dyDescent="0.25">
      <c r="A128" s="51">
        <v>205</v>
      </c>
      <c r="B128" s="87" t="s">
        <v>154</v>
      </c>
      <c r="C128" s="88"/>
      <c r="D128" s="36" t="s">
        <v>1</v>
      </c>
      <c r="E128" s="30"/>
      <c r="F128" s="24">
        <v>5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>
        <v>10</v>
      </c>
      <c r="T128" s="18"/>
      <c r="U128" s="69">
        <f t="shared" si="4"/>
        <v>15</v>
      </c>
      <c r="V128" s="72"/>
      <c r="W128" s="16">
        <f t="shared" si="3"/>
        <v>0</v>
      </c>
    </row>
    <row r="129" spans="1:23" x14ac:dyDescent="0.25">
      <c r="A129" s="51">
        <v>206</v>
      </c>
      <c r="B129" s="87" t="s">
        <v>155</v>
      </c>
      <c r="C129" s="88"/>
      <c r="D129" s="36" t="s">
        <v>1</v>
      </c>
      <c r="E129" s="30"/>
      <c r="F129" s="24">
        <v>9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18"/>
      <c r="U129" s="69">
        <f t="shared" si="4"/>
        <v>9</v>
      </c>
      <c r="V129" s="72"/>
      <c r="W129" s="16">
        <f t="shared" si="3"/>
        <v>0</v>
      </c>
    </row>
    <row r="130" spans="1:23" x14ac:dyDescent="0.25">
      <c r="A130" s="51">
        <v>93</v>
      </c>
      <c r="B130" s="87" t="s">
        <v>156</v>
      </c>
      <c r="C130" s="88"/>
      <c r="D130" s="36" t="s">
        <v>1</v>
      </c>
      <c r="E130" s="30"/>
      <c r="F130" s="24"/>
      <c r="G130" s="24"/>
      <c r="H130" s="24"/>
      <c r="I130" s="24"/>
      <c r="J130" s="24"/>
      <c r="K130" s="24"/>
      <c r="L130" s="24"/>
      <c r="M130" s="24"/>
      <c r="N130" s="24">
        <v>1</v>
      </c>
      <c r="O130" s="24"/>
      <c r="P130" s="24"/>
      <c r="Q130" s="24"/>
      <c r="R130" s="24">
        <v>4</v>
      </c>
      <c r="S130" s="24"/>
      <c r="T130" s="18"/>
      <c r="U130" s="69">
        <f t="shared" si="4"/>
        <v>5</v>
      </c>
      <c r="V130" s="72"/>
      <c r="W130" s="16">
        <f t="shared" si="3"/>
        <v>0</v>
      </c>
    </row>
    <row r="131" spans="1:23" x14ac:dyDescent="0.25">
      <c r="A131" s="51">
        <v>93</v>
      </c>
      <c r="B131" s="87" t="s">
        <v>201</v>
      </c>
      <c r="C131" s="88"/>
      <c r="D131" s="36" t="s">
        <v>1</v>
      </c>
      <c r="E131" s="30"/>
      <c r="F131" s="24"/>
      <c r="G131" s="24"/>
      <c r="H131" s="24"/>
      <c r="I131" s="24"/>
      <c r="J131" s="24"/>
      <c r="K131" s="24"/>
      <c r="L131" s="24"/>
      <c r="M131" s="24"/>
      <c r="N131" s="24">
        <v>1</v>
      </c>
      <c r="O131" s="24"/>
      <c r="P131" s="24"/>
      <c r="Q131" s="24"/>
      <c r="R131" s="24"/>
      <c r="S131" s="24"/>
      <c r="T131" s="18"/>
      <c r="U131" s="69">
        <f t="shared" si="4"/>
        <v>1</v>
      </c>
      <c r="V131" s="72"/>
      <c r="W131" s="16">
        <f t="shared" si="3"/>
        <v>0</v>
      </c>
    </row>
    <row r="132" spans="1:23" x14ac:dyDescent="0.25">
      <c r="A132" s="51">
        <v>95</v>
      </c>
      <c r="B132" s="87" t="s">
        <v>214</v>
      </c>
      <c r="C132" s="88"/>
      <c r="D132" s="36" t="s">
        <v>1</v>
      </c>
      <c r="E132" s="3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>
        <v>1</v>
      </c>
      <c r="T132" s="18"/>
      <c r="U132" s="69">
        <f t="shared" si="4"/>
        <v>1</v>
      </c>
      <c r="V132" s="72"/>
      <c r="W132" s="16">
        <f t="shared" si="3"/>
        <v>0</v>
      </c>
    </row>
    <row r="133" spans="1:23" x14ac:dyDescent="0.25">
      <c r="A133" s="51">
        <v>93</v>
      </c>
      <c r="B133" s="87" t="s">
        <v>215</v>
      </c>
      <c r="C133" s="88"/>
      <c r="D133" s="36" t="s">
        <v>67</v>
      </c>
      <c r="E133" s="30"/>
      <c r="F133" s="24">
        <v>3</v>
      </c>
      <c r="G133" s="24"/>
      <c r="H133" s="24"/>
      <c r="I133" s="24"/>
      <c r="J133" s="24"/>
      <c r="K133" s="24"/>
      <c r="L133" s="24"/>
      <c r="M133" s="24">
        <v>3</v>
      </c>
      <c r="N133" s="24"/>
      <c r="O133" s="24"/>
      <c r="P133" s="24"/>
      <c r="Q133" s="24"/>
      <c r="R133" s="24"/>
      <c r="S133" s="24"/>
      <c r="T133" s="18"/>
      <c r="U133" s="69">
        <f t="shared" si="4"/>
        <v>6</v>
      </c>
      <c r="V133" s="72"/>
      <c r="W133" s="16">
        <f t="shared" si="3"/>
        <v>0</v>
      </c>
    </row>
    <row r="134" spans="1:23" x14ac:dyDescent="0.25">
      <c r="A134" s="51">
        <v>95</v>
      </c>
      <c r="B134" s="87" t="s">
        <v>157</v>
      </c>
      <c r="C134" s="88"/>
      <c r="D134" s="36" t="s">
        <v>1</v>
      </c>
      <c r="E134" s="30"/>
      <c r="F134" s="24">
        <v>7</v>
      </c>
      <c r="G134" s="24"/>
      <c r="H134" s="24"/>
      <c r="I134" s="24">
        <v>5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18"/>
      <c r="U134" s="69">
        <f t="shared" si="4"/>
        <v>12</v>
      </c>
      <c r="V134" s="72"/>
      <c r="W134" s="16">
        <f t="shared" si="3"/>
        <v>0</v>
      </c>
    </row>
    <row r="135" spans="1:23" x14ac:dyDescent="0.25">
      <c r="A135" s="49">
        <v>94</v>
      </c>
      <c r="B135" s="89" t="s">
        <v>233</v>
      </c>
      <c r="C135" s="90"/>
      <c r="D135" s="36" t="s">
        <v>1</v>
      </c>
      <c r="E135" s="30"/>
      <c r="F135" s="24">
        <v>3</v>
      </c>
      <c r="G135" s="24"/>
      <c r="H135" s="24"/>
      <c r="I135" s="24">
        <v>2</v>
      </c>
      <c r="J135" s="24"/>
      <c r="K135" s="24"/>
      <c r="L135" s="24"/>
      <c r="M135" s="24"/>
      <c r="N135" s="24"/>
      <c r="O135" s="24">
        <v>3</v>
      </c>
      <c r="P135" s="24"/>
      <c r="Q135" s="24"/>
      <c r="R135" s="24"/>
      <c r="S135" s="24"/>
      <c r="T135" s="18"/>
      <c r="U135" s="69">
        <f t="shared" si="4"/>
        <v>8</v>
      </c>
      <c r="V135" s="72"/>
      <c r="W135" s="16">
        <f t="shared" si="3"/>
        <v>0</v>
      </c>
    </row>
    <row r="136" spans="1:23" x14ac:dyDescent="0.25">
      <c r="A136" s="49">
        <v>94</v>
      </c>
      <c r="B136" s="89" t="s">
        <v>234</v>
      </c>
      <c r="C136" s="90"/>
      <c r="D136" s="36" t="s">
        <v>1</v>
      </c>
      <c r="E136" s="30"/>
      <c r="F136" s="24">
        <v>3</v>
      </c>
      <c r="G136" s="24"/>
      <c r="H136" s="24"/>
      <c r="I136" s="24"/>
      <c r="J136" s="24"/>
      <c r="K136" s="24"/>
      <c r="L136" s="24"/>
      <c r="M136" s="24"/>
      <c r="N136" s="24"/>
      <c r="O136" s="24">
        <v>3</v>
      </c>
      <c r="P136" s="24"/>
      <c r="Q136" s="24"/>
      <c r="R136" s="24"/>
      <c r="S136" s="24"/>
      <c r="T136" s="18"/>
      <c r="U136" s="69">
        <f t="shared" si="4"/>
        <v>6</v>
      </c>
      <c r="V136" s="72"/>
      <c r="W136" s="16">
        <f t="shared" si="3"/>
        <v>0</v>
      </c>
    </row>
    <row r="137" spans="1:23" x14ac:dyDescent="0.25">
      <c r="A137" s="49">
        <v>94</v>
      </c>
      <c r="B137" s="89" t="s">
        <v>235</v>
      </c>
      <c r="C137" s="90"/>
      <c r="D137" s="36" t="s">
        <v>1</v>
      </c>
      <c r="E137" s="30"/>
      <c r="F137" s="24">
        <v>2</v>
      </c>
      <c r="G137" s="24"/>
      <c r="H137" s="24"/>
      <c r="I137" s="24"/>
      <c r="J137" s="24"/>
      <c r="K137" s="24"/>
      <c r="L137" s="24"/>
      <c r="M137" s="24"/>
      <c r="N137" s="24"/>
      <c r="O137" s="24">
        <v>3</v>
      </c>
      <c r="P137" s="24"/>
      <c r="Q137" s="24"/>
      <c r="R137" s="24"/>
      <c r="S137" s="24"/>
      <c r="T137" s="18"/>
      <c r="U137" s="69">
        <f t="shared" si="4"/>
        <v>5</v>
      </c>
      <c r="V137" s="72"/>
      <c r="W137" s="16">
        <f t="shared" si="3"/>
        <v>0</v>
      </c>
    </row>
    <row r="138" spans="1:23" x14ac:dyDescent="0.25">
      <c r="A138" s="49">
        <v>94</v>
      </c>
      <c r="B138" s="89" t="s">
        <v>236</v>
      </c>
      <c r="C138" s="90"/>
      <c r="D138" s="36" t="s">
        <v>1</v>
      </c>
      <c r="E138" s="30"/>
      <c r="F138" s="24">
        <v>2</v>
      </c>
      <c r="G138" s="24"/>
      <c r="H138" s="24"/>
      <c r="I138" s="24"/>
      <c r="J138" s="24"/>
      <c r="K138" s="24"/>
      <c r="L138" s="24"/>
      <c r="M138" s="24"/>
      <c r="N138" s="24"/>
      <c r="O138" s="24">
        <v>3</v>
      </c>
      <c r="P138" s="24"/>
      <c r="Q138" s="24"/>
      <c r="R138" s="24"/>
      <c r="S138" s="24"/>
      <c r="T138" s="18"/>
      <c r="U138" s="69">
        <f t="shared" si="4"/>
        <v>5</v>
      </c>
      <c r="V138" s="72"/>
      <c r="W138" s="16">
        <f t="shared" si="3"/>
        <v>0</v>
      </c>
    </row>
    <row r="139" spans="1:23" x14ac:dyDescent="0.25">
      <c r="A139" s="49">
        <v>96</v>
      </c>
      <c r="B139" s="89" t="s">
        <v>158</v>
      </c>
      <c r="C139" s="90"/>
      <c r="D139" s="36" t="s">
        <v>67</v>
      </c>
      <c r="E139" s="30"/>
      <c r="F139" s="24">
        <v>5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18"/>
      <c r="U139" s="69">
        <f t="shared" si="4"/>
        <v>5</v>
      </c>
      <c r="V139" s="72"/>
      <c r="W139" s="16">
        <f t="shared" si="3"/>
        <v>0</v>
      </c>
    </row>
    <row r="140" spans="1:23" x14ac:dyDescent="0.25">
      <c r="A140" s="49">
        <v>96</v>
      </c>
      <c r="B140" s="89" t="s">
        <v>159</v>
      </c>
      <c r="C140" s="90"/>
      <c r="D140" s="36" t="s">
        <v>1</v>
      </c>
      <c r="E140" s="30"/>
      <c r="F140" s="24">
        <v>8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>
        <v>1</v>
      </c>
      <c r="R140" s="24"/>
      <c r="S140" s="24"/>
      <c r="T140" s="18"/>
      <c r="U140" s="69">
        <f t="shared" si="4"/>
        <v>9</v>
      </c>
      <c r="V140" s="72"/>
      <c r="W140" s="16">
        <f t="shared" si="3"/>
        <v>0</v>
      </c>
    </row>
    <row r="141" spans="1:23" x14ac:dyDescent="0.25">
      <c r="A141" s="49">
        <v>91</v>
      </c>
      <c r="B141" s="89" t="s">
        <v>231</v>
      </c>
      <c r="C141" s="90"/>
      <c r="D141" s="36" t="s">
        <v>67</v>
      </c>
      <c r="E141" s="30"/>
      <c r="F141" s="24"/>
      <c r="G141" s="24"/>
      <c r="H141" s="24"/>
      <c r="I141" s="24">
        <v>1</v>
      </c>
      <c r="J141" s="24"/>
      <c r="K141" s="24"/>
      <c r="L141" s="24"/>
      <c r="M141" s="24"/>
      <c r="N141" s="24"/>
      <c r="O141" s="24"/>
      <c r="P141" s="24"/>
      <c r="Q141" s="24">
        <v>45</v>
      </c>
      <c r="R141" s="24">
        <v>1</v>
      </c>
      <c r="S141" s="24"/>
      <c r="T141" s="18"/>
      <c r="U141" s="69">
        <f t="shared" si="4"/>
        <v>47</v>
      </c>
      <c r="V141" s="72"/>
      <c r="W141" s="16">
        <f t="shared" si="3"/>
        <v>0</v>
      </c>
    </row>
    <row r="142" spans="1:23" s="22" customFormat="1" x14ac:dyDescent="0.25">
      <c r="A142" s="49">
        <v>89</v>
      </c>
      <c r="B142" s="89" t="s">
        <v>160</v>
      </c>
      <c r="C142" s="90"/>
      <c r="D142" s="36" t="s">
        <v>67</v>
      </c>
      <c r="E142" s="30"/>
      <c r="F142" s="26">
        <v>8</v>
      </c>
      <c r="G142" s="26"/>
      <c r="H142" s="26">
        <v>4</v>
      </c>
      <c r="I142" s="26"/>
      <c r="J142" s="26"/>
      <c r="K142" s="26"/>
      <c r="L142" s="26"/>
      <c r="M142" s="26"/>
      <c r="N142" s="26">
        <v>5</v>
      </c>
      <c r="O142" s="26">
        <v>5</v>
      </c>
      <c r="P142" s="26"/>
      <c r="Q142" s="26"/>
      <c r="R142" s="26"/>
      <c r="S142" s="26"/>
      <c r="T142" s="19"/>
      <c r="U142" s="69">
        <f t="shared" si="4"/>
        <v>22</v>
      </c>
      <c r="V142" s="73"/>
      <c r="W142" s="16">
        <f t="shared" si="3"/>
        <v>0</v>
      </c>
    </row>
    <row r="143" spans="1:23" s="22" customFormat="1" x14ac:dyDescent="0.25">
      <c r="A143" s="49">
        <v>89</v>
      </c>
      <c r="B143" s="89" t="s">
        <v>161</v>
      </c>
      <c r="C143" s="90"/>
      <c r="D143" s="36" t="s">
        <v>1</v>
      </c>
      <c r="E143" s="30"/>
      <c r="F143" s="26">
        <v>4</v>
      </c>
      <c r="G143" s="26"/>
      <c r="H143" s="26"/>
      <c r="I143" s="26"/>
      <c r="J143" s="26"/>
      <c r="K143" s="26"/>
      <c r="L143" s="26"/>
      <c r="M143" s="26"/>
      <c r="N143" s="26">
        <v>10</v>
      </c>
      <c r="O143" s="26"/>
      <c r="P143" s="26"/>
      <c r="Q143" s="26"/>
      <c r="R143" s="26"/>
      <c r="S143" s="26"/>
      <c r="T143" s="19"/>
      <c r="U143" s="69">
        <f t="shared" si="4"/>
        <v>14</v>
      </c>
      <c r="V143" s="73"/>
      <c r="W143" s="16">
        <f t="shared" si="3"/>
        <v>0</v>
      </c>
    </row>
    <row r="144" spans="1:23" x14ac:dyDescent="0.25">
      <c r="A144" s="49">
        <v>89</v>
      </c>
      <c r="B144" s="87" t="s">
        <v>162</v>
      </c>
      <c r="C144" s="88"/>
      <c r="D144" s="36" t="s">
        <v>1</v>
      </c>
      <c r="E144" s="30"/>
      <c r="F144" s="24"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8"/>
      <c r="U144" s="69">
        <f t="shared" si="4"/>
        <v>3</v>
      </c>
      <c r="V144" s="72"/>
      <c r="W144" s="16">
        <f t="shared" si="3"/>
        <v>0</v>
      </c>
    </row>
    <row r="145" spans="1:23" x14ac:dyDescent="0.25">
      <c r="A145" s="49">
        <v>89</v>
      </c>
      <c r="B145" s="87" t="s">
        <v>163</v>
      </c>
      <c r="C145" s="88"/>
      <c r="D145" s="36" t="s">
        <v>1</v>
      </c>
      <c r="E145" s="30"/>
      <c r="F145" s="24">
        <v>3</v>
      </c>
      <c r="G145" s="24"/>
      <c r="H145" s="24"/>
      <c r="I145" s="24"/>
      <c r="J145" s="24"/>
      <c r="K145" s="24"/>
      <c r="L145" s="24"/>
      <c r="M145" s="24">
        <v>4</v>
      </c>
      <c r="N145" s="24">
        <v>10</v>
      </c>
      <c r="O145" s="24"/>
      <c r="P145" s="24"/>
      <c r="Q145" s="24"/>
      <c r="R145" s="24"/>
      <c r="S145" s="24"/>
      <c r="T145" s="18"/>
      <c r="U145" s="69">
        <f t="shared" si="4"/>
        <v>17</v>
      </c>
      <c r="V145" s="72"/>
      <c r="W145" s="16">
        <f t="shared" si="3"/>
        <v>0</v>
      </c>
    </row>
    <row r="146" spans="1:23" x14ac:dyDescent="0.25">
      <c r="A146" s="49">
        <v>89</v>
      </c>
      <c r="B146" s="87" t="s">
        <v>164</v>
      </c>
      <c r="C146" s="88"/>
      <c r="D146" s="36" t="s">
        <v>1</v>
      </c>
      <c r="E146" s="30"/>
      <c r="F146" s="24"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18"/>
      <c r="U146" s="69">
        <f t="shared" si="4"/>
        <v>2</v>
      </c>
      <c r="V146" s="72"/>
      <c r="W146" s="16">
        <f t="shared" si="3"/>
        <v>0</v>
      </c>
    </row>
    <row r="147" spans="1:23" x14ac:dyDescent="0.25">
      <c r="A147" s="49">
        <v>89</v>
      </c>
      <c r="B147" s="87" t="s">
        <v>165</v>
      </c>
      <c r="C147" s="88"/>
      <c r="D147" s="36" t="s">
        <v>1</v>
      </c>
      <c r="E147" s="30"/>
      <c r="F147" s="24"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18"/>
      <c r="U147" s="69">
        <f t="shared" si="4"/>
        <v>2</v>
      </c>
      <c r="V147" s="72"/>
      <c r="W147" s="16">
        <f t="shared" si="3"/>
        <v>0</v>
      </c>
    </row>
    <row r="148" spans="1:23" x14ac:dyDescent="0.25">
      <c r="A148" s="51">
        <v>186</v>
      </c>
      <c r="B148" s="87" t="s">
        <v>166</v>
      </c>
      <c r="C148" s="88"/>
      <c r="D148" s="36" t="s">
        <v>67</v>
      </c>
      <c r="E148" s="30"/>
      <c r="F148" s="24">
        <v>1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18"/>
      <c r="U148" s="69">
        <f t="shared" si="4"/>
        <v>1</v>
      </c>
      <c r="V148" s="72"/>
      <c r="W148" s="16">
        <f t="shared" si="3"/>
        <v>0</v>
      </c>
    </row>
    <row r="149" spans="1:23" x14ac:dyDescent="0.25">
      <c r="A149" s="51">
        <v>187</v>
      </c>
      <c r="B149" s="87" t="s">
        <v>167</v>
      </c>
      <c r="C149" s="88"/>
      <c r="D149" s="38" t="s">
        <v>1</v>
      </c>
      <c r="E149" s="33"/>
      <c r="F149" s="24">
        <v>1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18"/>
      <c r="U149" s="69">
        <f t="shared" si="4"/>
        <v>1</v>
      </c>
      <c r="V149" s="72"/>
      <c r="W149" s="16">
        <f t="shared" si="3"/>
        <v>0</v>
      </c>
    </row>
    <row r="150" spans="1:23" x14ac:dyDescent="0.25">
      <c r="A150" s="51">
        <v>188</v>
      </c>
      <c r="B150" s="87" t="s">
        <v>168</v>
      </c>
      <c r="C150" s="88"/>
      <c r="D150" s="38" t="s">
        <v>1</v>
      </c>
      <c r="E150" s="33"/>
      <c r="F150" s="24">
        <v>4</v>
      </c>
      <c r="G150" s="24"/>
      <c r="H150" s="24"/>
      <c r="I150" s="24"/>
      <c r="J150" s="24">
        <v>1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18"/>
      <c r="U150" s="69">
        <f t="shared" si="4"/>
        <v>5</v>
      </c>
      <c r="V150" s="72"/>
      <c r="W150" s="16">
        <f t="shared" si="3"/>
        <v>0</v>
      </c>
    </row>
    <row r="151" spans="1:23" x14ac:dyDescent="0.25">
      <c r="A151" s="51">
        <v>189</v>
      </c>
      <c r="B151" s="87" t="s">
        <v>169</v>
      </c>
      <c r="C151" s="88"/>
      <c r="D151" s="38" t="s">
        <v>1</v>
      </c>
      <c r="E151" s="33"/>
      <c r="F151" s="24">
        <v>1</v>
      </c>
      <c r="G151" s="24"/>
      <c r="H151" s="24"/>
      <c r="I151" s="24">
        <v>1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18"/>
      <c r="U151" s="69">
        <f t="shared" si="4"/>
        <v>2</v>
      </c>
      <c r="V151" s="72"/>
      <c r="W151" s="16">
        <f t="shared" si="3"/>
        <v>0</v>
      </c>
    </row>
    <row r="152" spans="1:23" x14ac:dyDescent="0.25">
      <c r="A152" s="57">
        <v>28</v>
      </c>
      <c r="B152" s="87" t="s">
        <v>170</v>
      </c>
      <c r="C152" s="88"/>
      <c r="D152" s="36" t="s">
        <v>1</v>
      </c>
      <c r="E152" s="33"/>
      <c r="F152" s="24">
        <v>1</v>
      </c>
      <c r="G152" s="24"/>
      <c r="H152" s="24"/>
      <c r="I152" s="24"/>
      <c r="J152" s="24"/>
      <c r="K152" s="24"/>
      <c r="L152" s="24">
        <v>2</v>
      </c>
      <c r="M152" s="24"/>
      <c r="N152" s="24"/>
      <c r="O152" s="24"/>
      <c r="P152" s="24"/>
      <c r="Q152" s="24">
        <v>1</v>
      </c>
      <c r="R152" s="24"/>
      <c r="S152" s="24"/>
      <c r="T152" s="18"/>
      <c r="U152" s="69">
        <f t="shared" si="4"/>
        <v>4</v>
      </c>
      <c r="V152" s="72"/>
      <c r="W152" s="16">
        <f t="shared" si="3"/>
        <v>0</v>
      </c>
    </row>
    <row r="153" spans="1:23" x14ac:dyDescent="0.25">
      <c r="A153" s="57">
        <v>28</v>
      </c>
      <c r="B153" s="87" t="s">
        <v>171</v>
      </c>
      <c r="C153" s="88"/>
      <c r="D153" s="36" t="s">
        <v>1</v>
      </c>
      <c r="E153" s="33"/>
      <c r="F153" s="24">
        <v>3</v>
      </c>
      <c r="G153" s="24"/>
      <c r="H153" s="24"/>
      <c r="I153" s="24"/>
      <c r="J153" s="24"/>
      <c r="K153" s="24"/>
      <c r="L153" s="24">
        <v>2</v>
      </c>
      <c r="M153" s="24"/>
      <c r="N153" s="24"/>
      <c r="O153" s="24"/>
      <c r="P153" s="24"/>
      <c r="Q153" s="24"/>
      <c r="R153" s="24"/>
      <c r="S153" s="24"/>
      <c r="T153" s="18"/>
      <c r="U153" s="69">
        <f t="shared" si="4"/>
        <v>5</v>
      </c>
      <c r="V153" s="72"/>
      <c r="W153" s="16">
        <f t="shared" si="3"/>
        <v>0</v>
      </c>
    </row>
    <row r="154" spans="1:23" x14ac:dyDescent="0.25">
      <c r="A154" s="51">
        <v>62</v>
      </c>
      <c r="B154" s="87" t="s">
        <v>172</v>
      </c>
      <c r="C154" s="88"/>
      <c r="D154" s="32" t="s">
        <v>1</v>
      </c>
      <c r="E154" s="30"/>
      <c r="F154" s="24">
        <v>5</v>
      </c>
      <c r="G154" s="24"/>
      <c r="H154" s="24"/>
      <c r="I154" s="24"/>
      <c r="J154" s="24"/>
      <c r="K154" s="24"/>
      <c r="L154" s="24"/>
      <c r="M154" s="24"/>
      <c r="N154" s="24">
        <v>2</v>
      </c>
      <c r="O154" s="24"/>
      <c r="P154" s="24"/>
      <c r="Q154" s="24"/>
      <c r="R154" s="24"/>
      <c r="S154" s="24"/>
      <c r="T154" s="18"/>
      <c r="U154" s="69">
        <f t="shared" si="4"/>
        <v>7</v>
      </c>
      <c r="V154" s="72"/>
      <c r="W154" s="16">
        <f t="shared" si="3"/>
        <v>0</v>
      </c>
    </row>
    <row r="155" spans="1:23" x14ac:dyDescent="0.25">
      <c r="A155" s="51">
        <v>63</v>
      </c>
      <c r="B155" s="87" t="s">
        <v>173</v>
      </c>
      <c r="C155" s="88"/>
      <c r="D155" s="32" t="s">
        <v>1</v>
      </c>
      <c r="E155" s="30"/>
      <c r="F155" s="24">
        <v>1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18"/>
      <c r="U155" s="69">
        <f t="shared" si="4"/>
        <v>1</v>
      </c>
      <c r="V155" s="72"/>
      <c r="W155" s="16">
        <f t="shared" si="3"/>
        <v>0</v>
      </c>
    </row>
    <row r="156" spans="1:23" x14ac:dyDescent="0.25">
      <c r="A156" s="51">
        <v>155</v>
      </c>
      <c r="B156" s="87" t="s">
        <v>174</v>
      </c>
      <c r="C156" s="88"/>
      <c r="D156" s="32" t="s">
        <v>1</v>
      </c>
      <c r="E156" s="30"/>
      <c r="F156" s="24">
        <v>1</v>
      </c>
      <c r="G156" s="24"/>
      <c r="H156" s="24"/>
      <c r="I156" s="24">
        <v>2</v>
      </c>
      <c r="J156" s="24"/>
      <c r="K156" s="24"/>
      <c r="L156" s="24"/>
      <c r="M156" s="24"/>
      <c r="N156" s="24">
        <v>2</v>
      </c>
      <c r="O156" s="24"/>
      <c r="P156" s="24"/>
      <c r="Q156" s="24"/>
      <c r="R156" s="24"/>
      <c r="S156" s="24"/>
      <c r="T156" s="18"/>
      <c r="U156" s="69">
        <f t="shared" si="4"/>
        <v>5</v>
      </c>
      <c r="V156" s="72"/>
      <c r="W156" s="16">
        <f t="shared" si="3"/>
        <v>0</v>
      </c>
    </row>
    <row r="157" spans="1:23" x14ac:dyDescent="0.25">
      <c r="A157" s="57">
        <v>25</v>
      </c>
      <c r="B157" s="87" t="s">
        <v>175</v>
      </c>
      <c r="C157" s="88"/>
      <c r="D157" s="32" t="s">
        <v>1</v>
      </c>
      <c r="E157" s="32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>
        <v>9</v>
      </c>
      <c r="T157" s="18">
        <v>5</v>
      </c>
      <c r="U157" s="69">
        <f t="shared" si="4"/>
        <v>14</v>
      </c>
      <c r="V157" s="72"/>
      <c r="W157" s="16">
        <f t="shared" si="3"/>
        <v>0</v>
      </c>
    </row>
    <row r="158" spans="1:23" x14ac:dyDescent="0.25">
      <c r="A158" s="51">
        <v>190</v>
      </c>
      <c r="B158" s="87" t="s">
        <v>217</v>
      </c>
      <c r="C158" s="88"/>
      <c r="D158" s="32" t="s">
        <v>1</v>
      </c>
      <c r="E158" s="32"/>
      <c r="F158" s="24">
        <v>1</v>
      </c>
      <c r="G158" s="24">
        <v>5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18">
        <v>1</v>
      </c>
      <c r="U158" s="69">
        <f t="shared" si="4"/>
        <v>7</v>
      </c>
      <c r="V158" s="72"/>
      <c r="W158" s="16">
        <f t="shared" si="3"/>
        <v>0</v>
      </c>
    </row>
    <row r="159" spans="1:23" x14ac:dyDescent="0.25">
      <c r="A159" s="51">
        <v>21</v>
      </c>
      <c r="B159" s="87" t="s">
        <v>176</v>
      </c>
      <c r="C159" s="88"/>
      <c r="D159" s="32" t="s">
        <v>1</v>
      </c>
      <c r="E159" s="32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>
        <v>2</v>
      </c>
      <c r="R159" s="24">
        <v>2</v>
      </c>
      <c r="S159" s="24">
        <v>2</v>
      </c>
      <c r="T159" s="18"/>
      <c r="U159" s="69">
        <f t="shared" si="4"/>
        <v>6</v>
      </c>
      <c r="V159" s="72"/>
      <c r="W159" s="16">
        <f t="shared" si="3"/>
        <v>0</v>
      </c>
    </row>
    <row r="160" spans="1:23" x14ac:dyDescent="0.25">
      <c r="A160" s="51">
        <v>22</v>
      </c>
      <c r="B160" s="87" t="s">
        <v>177</v>
      </c>
      <c r="C160" s="88"/>
      <c r="D160" s="32" t="s">
        <v>1</v>
      </c>
      <c r="E160" s="32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>
        <v>2</v>
      </c>
      <c r="R160" s="24"/>
      <c r="S160" s="24">
        <v>3</v>
      </c>
      <c r="T160" s="18"/>
      <c r="U160" s="69">
        <f t="shared" si="4"/>
        <v>5</v>
      </c>
      <c r="V160" s="72"/>
      <c r="W160" s="16">
        <f t="shared" si="3"/>
        <v>0</v>
      </c>
    </row>
    <row r="161" spans="1:23" x14ac:dyDescent="0.25">
      <c r="A161" s="51">
        <v>23</v>
      </c>
      <c r="B161" s="87" t="s">
        <v>178</v>
      </c>
      <c r="C161" s="88"/>
      <c r="D161" s="32" t="s">
        <v>1</v>
      </c>
      <c r="E161" s="32"/>
      <c r="F161" s="24">
        <v>1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>
        <v>2</v>
      </c>
      <c r="R161" s="24">
        <v>3</v>
      </c>
      <c r="S161" s="24">
        <v>2</v>
      </c>
      <c r="T161" s="18"/>
      <c r="U161" s="69">
        <f t="shared" si="4"/>
        <v>8</v>
      </c>
      <c r="V161" s="72"/>
      <c r="W161" s="16">
        <f t="shared" si="3"/>
        <v>0</v>
      </c>
    </row>
    <row r="162" spans="1:23" x14ac:dyDescent="0.25">
      <c r="A162" s="51">
        <v>192</v>
      </c>
      <c r="B162" s="87" t="s">
        <v>237</v>
      </c>
      <c r="C162" s="88"/>
      <c r="D162" s="32" t="s">
        <v>1</v>
      </c>
      <c r="E162" s="32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>
        <v>2</v>
      </c>
      <c r="T162" s="18"/>
      <c r="U162" s="69">
        <f t="shared" si="4"/>
        <v>2</v>
      </c>
      <c r="V162" s="72"/>
      <c r="W162" s="16">
        <f t="shared" si="3"/>
        <v>0</v>
      </c>
    </row>
    <row r="163" spans="1:23" x14ac:dyDescent="0.25">
      <c r="A163" s="51">
        <v>193</v>
      </c>
      <c r="B163" s="87" t="s">
        <v>179</v>
      </c>
      <c r="C163" s="88"/>
      <c r="D163" s="29" t="s">
        <v>69</v>
      </c>
      <c r="E163" s="29"/>
      <c r="F163" s="24">
        <v>8</v>
      </c>
      <c r="G163" s="24"/>
      <c r="H163" s="24"/>
      <c r="I163" s="24"/>
      <c r="J163" s="24">
        <v>5</v>
      </c>
      <c r="K163" s="24"/>
      <c r="L163" s="24"/>
      <c r="M163" s="24"/>
      <c r="N163" s="24">
        <v>2</v>
      </c>
      <c r="O163" s="24"/>
      <c r="P163" s="24"/>
      <c r="Q163" s="24"/>
      <c r="R163" s="24"/>
      <c r="S163" s="24"/>
      <c r="T163" s="18">
        <v>2</v>
      </c>
      <c r="U163" s="69">
        <f t="shared" si="4"/>
        <v>17</v>
      </c>
      <c r="V163" s="72"/>
      <c r="W163" s="16">
        <f t="shared" si="3"/>
        <v>0</v>
      </c>
    </row>
    <row r="164" spans="1:23" x14ac:dyDescent="0.25">
      <c r="A164" s="51">
        <v>194</v>
      </c>
      <c r="B164" s="87" t="s">
        <v>180</v>
      </c>
      <c r="C164" s="88"/>
      <c r="D164" s="29" t="s">
        <v>69</v>
      </c>
      <c r="E164" s="29"/>
      <c r="F164" s="24">
        <v>7</v>
      </c>
      <c r="G164" s="24"/>
      <c r="H164" s="24"/>
      <c r="I164" s="24"/>
      <c r="J164" s="24"/>
      <c r="K164" s="24"/>
      <c r="L164" s="24"/>
      <c r="M164" s="24"/>
      <c r="N164" s="24"/>
      <c r="O164" s="24">
        <v>3</v>
      </c>
      <c r="P164" s="24"/>
      <c r="Q164" s="24">
        <v>2</v>
      </c>
      <c r="R164" s="24"/>
      <c r="S164" s="24"/>
      <c r="T164" s="18"/>
      <c r="U164" s="69">
        <f t="shared" si="4"/>
        <v>12</v>
      </c>
      <c r="V164" s="72"/>
      <c r="W164" s="16">
        <f t="shared" ref="W164:W183" si="5">ROUND(U164*V164,2)</f>
        <v>0</v>
      </c>
    </row>
    <row r="165" spans="1:23" x14ac:dyDescent="0.25">
      <c r="A165" s="51">
        <v>20</v>
      </c>
      <c r="B165" s="87" t="s">
        <v>181</v>
      </c>
      <c r="C165" s="88"/>
      <c r="D165" s="32" t="s">
        <v>200</v>
      </c>
      <c r="E165" s="32"/>
      <c r="F165" s="24">
        <v>2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>
        <v>1</v>
      </c>
      <c r="Q165" s="24"/>
      <c r="R165" s="24"/>
      <c r="S165" s="24"/>
      <c r="T165" s="18"/>
      <c r="U165" s="69">
        <f t="shared" si="4"/>
        <v>3</v>
      </c>
      <c r="V165" s="72"/>
      <c r="W165" s="16">
        <f t="shared" si="5"/>
        <v>0</v>
      </c>
    </row>
    <row r="166" spans="1:23" x14ac:dyDescent="0.25">
      <c r="A166" s="44"/>
      <c r="B166" s="148" t="s">
        <v>182</v>
      </c>
      <c r="C166" s="149"/>
      <c r="D166" s="39"/>
      <c r="E166" s="39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0"/>
      <c r="U166" s="70"/>
      <c r="V166" s="74"/>
      <c r="W166" s="82"/>
    </row>
    <row r="167" spans="1:23" x14ac:dyDescent="0.25">
      <c r="A167" s="51">
        <v>142</v>
      </c>
      <c r="B167" s="87" t="s">
        <v>183</v>
      </c>
      <c r="C167" s="88"/>
      <c r="D167" s="36" t="s">
        <v>1</v>
      </c>
      <c r="E167" s="30"/>
      <c r="F167" s="24">
        <v>1</v>
      </c>
      <c r="G167" s="24"/>
      <c r="H167" s="24"/>
      <c r="I167" s="24"/>
      <c r="J167" s="24"/>
      <c r="K167" s="24"/>
      <c r="L167" s="24"/>
      <c r="M167" s="24"/>
      <c r="N167" s="24">
        <v>5</v>
      </c>
      <c r="O167" s="24"/>
      <c r="P167" s="24"/>
      <c r="Q167" s="24"/>
      <c r="R167" s="24"/>
      <c r="S167" s="24"/>
      <c r="T167" s="18"/>
      <c r="U167" s="69">
        <f t="shared" ref="U167:U183" si="6">SUM(F167:T167)</f>
        <v>6</v>
      </c>
      <c r="V167" s="72"/>
      <c r="W167" s="16">
        <f t="shared" si="5"/>
        <v>0</v>
      </c>
    </row>
    <row r="168" spans="1:23" x14ac:dyDescent="0.25">
      <c r="A168" s="51">
        <v>142</v>
      </c>
      <c r="B168" s="87" t="s">
        <v>184</v>
      </c>
      <c r="C168" s="88"/>
      <c r="D168" s="36" t="s">
        <v>1</v>
      </c>
      <c r="E168" s="30"/>
      <c r="F168" s="24">
        <v>5</v>
      </c>
      <c r="G168" s="24"/>
      <c r="H168" s="24"/>
      <c r="I168" s="24"/>
      <c r="J168" s="24"/>
      <c r="K168" s="24"/>
      <c r="L168" s="24"/>
      <c r="M168" s="24"/>
      <c r="N168" s="24">
        <v>5</v>
      </c>
      <c r="O168" s="24"/>
      <c r="P168" s="24"/>
      <c r="Q168" s="24"/>
      <c r="R168" s="24"/>
      <c r="S168" s="24"/>
      <c r="T168" s="18"/>
      <c r="U168" s="69">
        <f t="shared" si="6"/>
        <v>10</v>
      </c>
      <c r="V168" s="72"/>
      <c r="W168" s="16">
        <f t="shared" si="5"/>
        <v>0</v>
      </c>
    </row>
    <row r="169" spans="1:23" x14ac:dyDescent="0.25">
      <c r="A169" s="51">
        <v>139</v>
      </c>
      <c r="B169" s="87" t="s">
        <v>185</v>
      </c>
      <c r="C169" s="88"/>
      <c r="D169" s="36" t="s">
        <v>1</v>
      </c>
      <c r="E169" s="30"/>
      <c r="F169" s="24"/>
      <c r="G169" s="24">
        <v>10</v>
      </c>
      <c r="H169" s="24">
        <v>3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18"/>
      <c r="U169" s="69">
        <f t="shared" si="6"/>
        <v>13</v>
      </c>
      <c r="V169" s="72"/>
      <c r="W169" s="16">
        <f t="shared" si="5"/>
        <v>0</v>
      </c>
    </row>
    <row r="170" spans="1:23" x14ac:dyDescent="0.25">
      <c r="A170" s="51">
        <v>139</v>
      </c>
      <c r="B170" s="87" t="s">
        <v>186</v>
      </c>
      <c r="C170" s="88"/>
      <c r="D170" s="36" t="s">
        <v>1</v>
      </c>
      <c r="E170" s="30"/>
      <c r="F170" s="24"/>
      <c r="G170" s="24">
        <v>10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18"/>
      <c r="U170" s="69">
        <f t="shared" si="6"/>
        <v>10</v>
      </c>
      <c r="V170" s="72"/>
      <c r="W170" s="16">
        <f t="shared" si="5"/>
        <v>0</v>
      </c>
    </row>
    <row r="171" spans="1:23" x14ac:dyDescent="0.25">
      <c r="A171" s="51">
        <v>142</v>
      </c>
      <c r="B171" s="87" t="s">
        <v>187</v>
      </c>
      <c r="C171" s="88"/>
      <c r="D171" s="36" t="s">
        <v>1</v>
      </c>
      <c r="E171" s="30"/>
      <c r="F171" s="24">
        <v>11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18"/>
      <c r="U171" s="69">
        <f t="shared" si="6"/>
        <v>11</v>
      </c>
      <c r="V171" s="72"/>
      <c r="W171" s="16">
        <f t="shared" si="5"/>
        <v>0</v>
      </c>
    </row>
    <row r="172" spans="1:23" x14ac:dyDescent="0.25">
      <c r="A172" s="51">
        <v>139</v>
      </c>
      <c r="B172" s="87" t="s">
        <v>188</v>
      </c>
      <c r="C172" s="88"/>
      <c r="D172" s="36" t="s">
        <v>1</v>
      </c>
      <c r="E172" s="3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>
        <v>45</v>
      </c>
      <c r="R172" s="24"/>
      <c r="S172" s="24">
        <v>40</v>
      </c>
      <c r="T172" s="18"/>
      <c r="U172" s="69">
        <f t="shared" si="6"/>
        <v>85</v>
      </c>
      <c r="V172" s="72"/>
      <c r="W172" s="16">
        <f t="shared" si="5"/>
        <v>0</v>
      </c>
    </row>
    <row r="173" spans="1:23" x14ac:dyDescent="0.25">
      <c r="A173" s="51">
        <v>152</v>
      </c>
      <c r="B173" s="87" t="s">
        <v>189</v>
      </c>
      <c r="C173" s="88"/>
      <c r="D173" s="36" t="s">
        <v>1</v>
      </c>
      <c r="E173" s="30"/>
      <c r="F173" s="24">
        <v>21</v>
      </c>
      <c r="G173" s="24"/>
      <c r="H173" s="24"/>
      <c r="I173" s="24"/>
      <c r="J173" s="24"/>
      <c r="K173" s="24"/>
      <c r="L173" s="24">
        <v>30</v>
      </c>
      <c r="M173" s="24"/>
      <c r="N173" s="24"/>
      <c r="O173" s="24"/>
      <c r="P173" s="24">
        <v>3</v>
      </c>
      <c r="Q173" s="24"/>
      <c r="R173" s="24"/>
      <c r="S173" s="24"/>
      <c r="T173" s="18">
        <v>10</v>
      </c>
      <c r="U173" s="69">
        <f t="shared" si="6"/>
        <v>64</v>
      </c>
      <c r="V173" s="72"/>
      <c r="W173" s="16">
        <f t="shared" si="5"/>
        <v>0</v>
      </c>
    </row>
    <row r="174" spans="1:23" x14ac:dyDescent="0.25">
      <c r="A174" s="51">
        <v>152</v>
      </c>
      <c r="B174" s="87" t="s">
        <v>190</v>
      </c>
      <c r="C174" s="88"/>
      <c r="D174" s="36" t="s">
        <v>1</v>
      </c>
      <c r="E174" s="30"/>
      <c r="F174" s="24">
        <v>6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18"/>
      <c r="U174" s="69">
        <f t="shared" si="6"/>
        <v>6</v>
      </c>
      <c r="V174" s="72"/>
      <c r="W174" s="16">
        <f t="shared" si="5"/>
        <v>0</v>
      </c>
    </row>
    <row r="175" spans="1:23" x14ac:dyDescent="0.25">
      <c r="A175" s="51">
        <v>152</v>
      </c>
      <c r="B175" s="87" t="s">
        <v>191</v>
      </c>
      <c r="C175" s="88"/>
      <c r="D175" s="36" t="s">
        <v>1</v>
      </c>
      <c r="E175" s="30"/>
      <c r="F175" s="24">
        <v>5</v>
      </c>
      <c r="G175" s="24">
        <v>10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18">
        <v>10</v>
      </c>
      <c r="U175" s="69">
        <f t="shared" si="6"/>
        <v>25</v>
      </c>
      <c r="V175" s="72"/>
      <c r="W175" s="16">
        <f t="shared" si="5"/>
        <v>0</v>
      </c>
    </row>
    <row r="176" spans="1:23" x14ac:dyDescent="0.25">
      <c r="A176" s="51">
        <v>170</v>
      </c>
      <c r="B176" s="87" t="s">
        <v>192</v>
      </c>
      <c r="C176" s="88"/>
      <c r="D176" s="36" t="s">
        <v>1</v>
      </c>
      <c r="E176" s="30"/>
      <c r="F176" s="24">
        <v>1</v>
      </c>
      <c r="G176" s="24"/>
      <c r="H176" s="24"/>
      <c r="I176" s="24"/>
      <c r="J176" s="24"/>
      <c r="K176" s="24"/>
      <c r="L176" s="24">
        <v>30</v>
      </c>
      <c r="M176" s="24"/>
      <c r="N176" s="24"/>
      <c r="O176" s="24"/>
      <c r="P176" s="24"/>
      <c r="Q176" s="24"/>
      <c r="R176" s="24"/>
      <c r="S176" s="24"/>
      <c r="T176" s="18"/>
      <c r="U176" s="69">
        <f t="shared" si="6"/>
        <v>31</v>
      </c>
      <c r="V176" s="72"/>
      <c r="W176" s="16">
        <f t="shared" si="5"/>
        <v>0</v>
      </c>
    </row>
    <row r="177" spans="1:25" x14ac:dyDescent="0.25">
      <c r="A177" s="51">
        <v>8</v>
      </c>
      <c r="B177" s="87" t="s">
        <v>219</v>
      </c>
      <c r="C177" s="88"/>
      <c r="D177" s="32" t="s">
        <v>69</v>
      </c>
      <c r="E177" s="32" t="s">
        <v>204</v>
      </c>
      <c r="F177" s="24">
        <v>3</v>
      </c>
      <c r="G177" s="24">
        <v>1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18"/>
      <c r="U177" s="69">
        <f t="shared" si="6"/>
        <v>4</v>
      </c>
      <c r="V177" s="72"/>
      <c r="W177" s="16">
        <f t="shared" si="5"/>
        <v>0</v>
      </c>
    </row>
    <row r="178" spans="1:25" x14ac:dyDescent="0.25">
      <c r="A178" s="44"/>
      <c r="B178" s="148" t="s">
        <v>193</v>
      </c>
      <c r="C178" s="149"/>
      <c r="D178" s="39"/>
      <c r="E178" s="39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0"/>
      <c r="U178" s="70"/>
      <c r="V178" s="74"/>
      <c r="W178" s="82"/>
    </row>
    <row r="179" spans="1:25" x14ac:dyDescent="0.25">
      <c r="A179" s="51">
        <v>196</v>
      </c>
      <c r="B179" s="87" t="s">
        <v>238</v>
      </c>
      <c r="C179" s="88"/>
      <c r="D179" s="40" t="s">
        <v>202</v>
      </c>
      <c r="E179" s="31"/>
      <c r="F179" s="24"/>
      <c r="G179" s="24"/>
      <c r="H179" s="24">
        <v>1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18"/>
      <c r="U179" s="69">
        <f t="shared" si="6"/>
        <v>1</v>
      </c>
      <c r="V179" s="72"/>
      <c r="W179" s="16">
        <f t="shared" si="5"/>
        <v>0</v>
      </c>
    </row>
    <row r="180" spans="1:25" x14ac:dyDescent="0.25">
      <c r="A180" s="51">
        <v>197</v>
      </c>
      <c r="B180" s="87" t="s">
        <v>194</v>
      </c>
      <c r="C180" s="88"/>
      <c r="D180" s="40" t="s">
        <v>202</v>
      </c>
      <c r="E180" s="31"/>
      <c r="F180" s="24">
        <v>2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18"/>
      <c r="U180" s="69">
        <f t="shared" si="6"/>
        <v>2</v>
      </c>
      <c r="V180" s="72"/>
      <c r="W180" s="16">
        <f t="shared" si="5"/>
        <v>0</v>
      </c>
    </row>
    <row r="181" spans="1:25" x14ac:dyDescent="0.25">
      <c r="A181" s="51">
        <v>198</v>
      </c>
      <c r="B181" s="87" t="s">
        <v>229</v>
      </c>
      <c r="C181" s="88"/>
      <c r="D181" s="40" t="s">
        <v>202</v>
      </c>
      <c r="E181" s="31"/>
      <c r="F181" s="24"/>
      <c r="G181" s="24">
        <v>2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>
        <v>5</v>
      </c>
      <c r="R181" s="24"/>
      <c r="S181" s="24"/>
      <c r="T181" s="18">
        <v>5</v>
      </c>
      <c r="U181" s="69">
        <f t="shared" si="6"/>
        <v>12</v>
      </c>
      <c r="V181" s="72"/>
      <c r="W181" s="16">
        <f t="shared" si="5"/>
        <v>0</v>
      </c>
    </row>
    <row r="182" spans="1:25" ht="15.75" thickBot="1" x14ac:dyDescent="0.3">
      <c r="A182" s="51">
        <v>199</v>
      </c>
      <c r="B182" s="87" t="s">
        <v>195</v>
      </c>
      <c r="C182" s="88"/>
      <c r="D182" s="40" t="s">
        <v>202</v>
      </c>
      <c r="E182" s="31"/>
      <c r="F182" s="24"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18"/>
      <c r="U182" s="69">
        <f t="shared" si="6"/>
        <v>1</v>
      </c>
      <c r="V182" s="72"/>
      <c r="W182" s="16">
        <f t="shared" si="5"/>
        <v>0</v>
      </c>
    </row>
    <row r="183" spans="1:25" ht="16.5" thickBot="1" x14ac:dyDescent="0.3">
      <c r="A183" s="59">
        <v>203</v>
      </c>
      <c r="B183" s="146" t="s">
        <v>196</v>
      </c>
      <c r="C183" s="147"/>
      <c r="D183" s="41" t="s">
        <v>202</v>
      </c>
      <c r="E183" s="61"/>
      <c r="F183" s="64"/>
      <c r="G183" s="64"/>
      <c r="H183" s="64"/>
      <c r="I183" s="64"/>
      <c r="J183" s="64"/>
      <c r="K183" s="64"/>
      <c r="L183" s="64"/>
      <c r="M183" s="64">
        <v>4</v>
      </c>
      <c r="N183" s="64"/>
      <c r="O183" s="64"/>
      <c r="P183" s="64"/>
      <c r="Q183" s="64"/>
      <c r="R183" s="64"/>
      <c r="S183" s="64"/>
      <c r="T183" s="65"/>
      <c r="U183" s="66">
        <f t="shared" si="6"/>
        <v>4</v>
      </c>
      <c r="V183" s="75"/>
      <c r="W183" s="16">
        <f t="shared" si="5"/>
        <v>0</v>
      </c>
      <c r="X183" s="76" t="s">
        <v>220</v>
      </c>
      <c r="Y183" s="77" t="s">
        <v>240</v>
      </c>
    </row>
    <row r="184" spans="1:25" ht="16.5" thickBot="1" x14ac:dyDescent="0.3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79"/>
      <c r="V184" s="80" t="s">
        <v>241</v>
      </c>
      <c r="W184" s="78">
        <f t="array" ref="W184">SUM(ROUND(W35:W183,2))</f>
        <v>0</v>
      </c>
      <c r="X184" s="81">
        <f>ROUND(W184*0.21,2)</f>
        <v>0</v>
      </c>
      <c r="Y184" s="81">
        <f>ROUND(W184+X184,2)</f>
        <v>0</v>
      </c>
    </row>
    <row r="189" spans="1:25" x14ac:dyDescent="0.25">
      <c r="G189" s="6"/>
    </row>
  </sheetData>
  <mergeCells count="196">
    <mergeCell ref="B67:C67"/>
    <mergeCell ref="B135:C135"/>
    <mergeCell ref="B136:C136"/>
    <mergeCell ref="B137:C137"/>
    <mergeCell ref="B109:C109"/>
    <mergeCell ref="B110:C110"/>
    <mergeCell ref="B108:C108"/>
    <mergeCell ref="B106:C106"/>
    <mergeCell ref="B107:C107"/>
    <mergeCell ref="B114:C114"/>
    <mergeCell ref="B78:C78"/>
    <mergeCell ref="B73:C73"/>
    <mergeCell ref="B74:C74"/>
    <mergeCell ref="B75:C75"/>
    <mergeCell ref="B103:C103"/>
    <mergeCell ref="B105:C105"/>
    <mergeCell ref="B104:C104"/>
    <mergeCell ref="B87:C87"/>
    <mergeCell ref="B98:C98"/>
    <mergeCell ref="B112:C112"/>
    <mergeCell ref="B117:C117"/>
    <mergeCell ref="B118:C118"/>
    <mergeCell ref="B119:C119"/>
    <mergeCell ref="B124:C124"/>
    <mergeCell ref="B139:C139"/>
    <mergeCell ref="B150:C150"/>
    <mergeCell ref="B153:C153"/>
    <mergeCell ref="B149:C149"/>
    <mergeCell ref="B151:C151"/>
    <mergeCell ref="B145:C145"/>
    <mergeCell ref="B138:C138"/>
    <mergeCell ref="B159:C159"/>
    <mergeCell ref="B126:C126"/>
    <mergeCell ref="B127:C127"/>
    <mergeCell ref="B128:C128"/>
    <mergeCell ref="B130:C130"/>
    <mergeCell ref="B129:C129"/>
    <mergeCell ref="B152:C152"/>
    <mergeCell ref="B146:C146"/>
    <mergeCell ref="B125:C125"/>
    <mergeCell ref="B116:C116"/>
    <mergeCell ref="B121:C121"/>
    <mergeCell ref="B122:C122"/>
    <mergeCell ref="B123:C123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7:C177"/>
    <mergeCell ref="B178:C178"/>
    <mergeCell ref="B179:C179"/>
    <mergeCell ref="B174:C174"/>
    <mergeCell ref="B176:C176"/>
    <mergeCell ref="B175:C175"/>
    <mergeCell ref="B173:C173"/>
    <mergeCell ref="B180:C180"/>
    <mergeCell ref="B181:C181"/>
    <mergeCell ref="B182:C182"/>
    <mergeCell ref="B162:C162"/>
    <mergeCell ref="B29:C29"/>
    <mergeCell ref="D29:J29"/>
    <mergeCell ref="B13:J13"/>
    <mergeCell ref="B120:C120"/>
    <mergeCell ref="B45:C45"/>
    <mergeCell ref="B46:C46"/>
    <mergeCell ref="B48:C48"/>
    <mergeCell ref="B49:C49"/>
    <mergeCell ref="B58:C58"/>
    <mergeCell ref="B59:C59"/>
    <mergeCell ref="B68:C68"/>
    <mergeCell ref="B70:C70"/>
    <mergeCell ref="B95:C95"/>
    <mergeCell ref="B96:C96"/>
    <mergeCell ref="B97:C97"/>
    <mergeCell ref="B115:C115"/>
    <mergeCell ref="B92:C92"/>
    <mergeCell ref="B93:C93"/>
    <mergeCell ref="D17:J17"/>
    <mergeCell ref="D18:J18"/>
    <mergeCell ref="B19:C19"/>
    <mergeCell ref="D19:J19"/>
    <mergeCell ref="B20:C20"/>
    <mergeCell ref="D20:J20"/>
    <mergeCell ref="B66:C66"/>
    <mergeCell ref="B60:C60"/>
    <mergeCell ref="B61:C61"/>
    <mergeCell ref="B62:C62"/>
    <mergeCell ref="B63:C63"/>
    <mergeCell ref="B64:C64"/>
    <mergeCell ref="B38:C38"/>
    <mergeCell ref="B41:C41"/>
    <mergeCell ref="B43:C43"/>
    <mergeCell ref="B44:C44"/>
    <mergeCell ref="B53:C53"/>
    <mergeCell ref="B54:C54"/>
    <mergeCell ref="B55:C55"/>
    <mergeCell ref="B42:C42"/>
    <mergeCell ref="B40:C40"/>
    <mergeCell ref="B47:C47"/>
    <mergeCell ref="B39:C39"/>
    <mergeCell ref="B51:C51"/>
    <mergeCell ref="B31:C31"/>
    <mergeCell ref="B32:G32"/>
    <mergeCell ref="B23:C23"/>
    <mergeCell ref="D23:J23"/>
    <mergeCell ref="B25:C25"/>
    <mergeCell ref="D25:J25"/>
    <mergeCell ref="B14:C14"/>
    <mergeCell ref="D14:J14"/>
    <mergeCell ref="B2:I2"/>
    <mergeCell ref="B4:C4"/>
    <mergeCell ref="B15:C15"/>
    <mergeCell ref="D15:J15"/>
    <mergeCell ref="B16:C16"/>
    <mergeCell ref="D16:J16"/>
    <mergeCell ref="C8:J8"/>
    <mergeCell ref="C5:J5"/>
    <mergeCell ref="C6:J6"/>
    <mergeCell ref="C7:J7"/>
    <mergeCell ref="C10:J10"/>
    <mergeCell ref="C11:J11"/>
    <mergeCell ref="B26:C26"/>
    <mergeCell ref="D26:J26"/>
    <mergeCell ref="B18:C18"/>
    <mergeCell ref="B17:C17"/>
    <mergeCell ref="D21:J21"/>
    <mergeCell ref="D22:J22"/>
    <mergeCell ref="D24:J24"/>
    <mergeCell ref="D27:J27"/>
    <mergeCell ref="D28:J28"/>
    <mergeCell ref="B21:C21"/>
    <mergeCell ref="B22:C22"/>
    <mergeCell ref="B24:C24"/>
    <mergeCell ref="B27:C27"/>
    <mergeCell ref="B28:C28"/>
    <mergeCell ref="V33:V34"/>
    <mergeCell ref="W33:W34"/>
    <mergeCell ref="B33:C33"/>
    <mergeCell ref="B34:C34"/>
    <mergeCell ref="B50:C50"/>
    <mergeCell ref="B52:C52"/>
    <mergeCell ref="B94:C94"/>
    <mergeCell ref="B91:C91"/>
    <mergeCell ref="B113:C113"/>
    <mergeCell ref="B101:C101"/>
    <mergeCell ref="B100:C100"/>
    <mergeCell ref="B99:C99"/>
    <mergeCell ref="B111:C111"/>
    <mergeCell ref="B76:C76"/>
    <mergeCell ref="B71:C71"/>
    <mergeCell ref="B102:C102"/>
    <mergeCell ref="B56:C56"/>
    <mergeCell ref="B57:C57"/>
    <mergeCell ref="B65:C65"/>
    <mergeCell ref="B79:C79"/>
    <mergeCell ref="B77:C77"/>
    <mergeCell ref="B80:C80"/>
    <mergeCell ref="B85:C85"/>
    <mergeCell ref="B86:C86"/>
    <mergeCell ref="B163:C163"/>
    <mergeCell ref="B165:C165"/>
    <mergeCell ref="B164:C164"/>
    <mergeCell ref="B155:C155"/>
    <mergeCell ref="B156:C156"/>
    <mergeCell ref="B157:C157"/>
    <mergeCell ref="B158:C158"/>
    <mergeCell ref="B161:C161"/>
    <mergeCell ref="B160:C160"/>
    <mergeCell ref="C9:J9"/>
    <mergeCell ref="B154:C154"/>
    <mergeCell ref="B131:C131"/>
    <mergeCell ref="B132:C132"/>
    <mergeCell ref="B134:C134"/>
    <mergeCell ref="B144:C144"/>
    <mergeCell ref="B142:C142"/>
    <mergeCell ref="B143:C143"/>
    <mergeCell ref="B147:C147"/>
    <mergeCell ref="B148:C148"/>
    <mergeCell ref="B133:C133"/>
    <mergeCell ref="B140:C140"/>
    <mergeCell ref="B141:C141"/>
    <mergeCell ref="B81:C81"/>
    <mergeCell ref="B82:C82"/>
    <mergeCell ref="B83:C83"/>
    <mergeCell ref="B84:C84"/>
    <mergeCell ref="B88:C88"/>
    <mergeCell ref="B72:C72"/>
    <mergeCell ref="B89:C89"/>
    <mergeCell ref="B90:C90"/>
    <mergeCell ref="B35:C35"/>
    <mergeCell ref="B36:C36"/>
    <mergeCell ref="B37:C3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2019-06-11T11:55:23Z</dcterms:modified>
</cp:coreProperties>
</file>