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13_ICT tonery - 3.Q 2021/"/>
    </mc:Choice>
  </mc:AlternateContent>
  <xr:revisionPtr revIDLastSave="0" documentId="8_{190DDE4E-8EBB-4C0A-8E18-37B055B6181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9" i="10" l="1"/>
  <c r="V49" i="10" s="1"/>
  <c r="T48" i="10"/>
  <c r="V48" i="10" s="1"/>
  <c r="T47" i="10"/>
  <c r="V47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V50" i="10" l="1" a="1"/>
  <c r="V50" i="10" s="1"/>
  <c r="W50" i="10" s="1"/>
  <c r="X50" i="10" s="1"/>
</calcChain>
</file>

<file path=xl/sharedStrings.xml><?xml version="1.0" encoding="utf-8"?>
<sst xmlns="http://schemas.openxmlformats.org/spreadsheetml/2006/main" count="138" uniqueCount="90">
  <si>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</si>
  <si>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</si>
  <si>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</si>
  <si>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</si>
  <si>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</si>
  <si>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</si>
  <si>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</si>
  <si>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</si>
  <si>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</si>
  <si>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</si>
  <si>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</si>
  <si>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</si>
  <si>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</si>
  <si>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</si>
  <si>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</si>
  <si>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</si>
  <si>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</si>
  <si>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</si>
  <si>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</si>
  <si>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</si>
  <si>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</si>
  <si>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</si>
  <si>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</si>
  <si>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</si>
  <si>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</si>
  <si>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</si>
  <si>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</si>
  <si>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</si>
  <si>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Cena celkem         bez DPH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</si>
  <si>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</si>
  <si>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</si>
  <si>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</si>
  <si>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</si>
  <si>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</si>
  <si>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</si>
  <si>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</si>
  <si>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</si>
  <si>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</si>
  <si>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</si>
  <si>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</si>
  <si>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</si>
  <si>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</si>
  <si>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</si>
  <si>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</si>
  <si>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</si>
  <si>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</si>
  <si>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</si>
  <si>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</si>
  <si>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</si>
  <si>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</si>
  <si>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</si>
  <si>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</si>
  <si>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</si>
  <si>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</si>
  <si>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</si>
  <si>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</si>
  <si>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</si>
  <si>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</si>
  <si>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</si>
  <si>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</si>
  <si>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</si>
  <si>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</si>
  <si>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</si>
  <si>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</si>
  <si>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Čep David, tel. 585 540 111, david.cep@csicr.cz</t>
  </si>
  <si>
    <t>Marschnerová Zuzana, tel. 475 240 300, zuzana.marschnerova@csicr.cz</t>
  </si>
  <si>
    <t>Egertová Jana, mobil: 606 034 575, jana.egertova@csicr.cz</t>
  </si>
  <si>
    <t>CELKEM</t>
  </si>
  <si>
    <t>Celkem DPH v Kč (21%)</t>
  </si>
  <si>
    <t>Hůrková Jaroslava, mobil: 728 947 118, jaroslava.hurkova@csicr.cz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</si>
  <si>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3 500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</si>
  <si>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</si>
  <si>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</si>
  <si>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</si>
  <si>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744C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2 300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i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CRG 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</si>
  <si>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</si>
  <si>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</si>
  <si>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C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</si>
  <si>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Y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</si>
  <si>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Drum Unit DR 512 K do Konica Minolta bizhub C224</t>
  </si>
  <si>
    <t>Drum Unit DR 313 Y-M-C do Konica Minolta bizhub C258</t>
  </si>
  <si>
    <t>Říkovská Romana, mobil: 722 984 081, romana.rikovska@csicr.cz</t>
  </si>
  <si>
    <r>
      <t xml:space="preserve">Toner do tiskárny Canon ImageRUNNER Advanced DX 3725i Black C-EXV 49 (min. </t>
    </r>
    <r>
      <rPr>
        <sz val="11"/>
        <color rgb="FFFF0000"/>
        <rFont val="Calibri"/>
        <family val="2"/>
        <charset val="238"/>
        <scheme val="minor"/>
      </rPr>
      <t>36 000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</si>
  <si>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 do tiskárny Canon ImageRUNNER Advanced DX 3725i Yellow C-EXV 49 (min.</t>
    </r>
    <r>
      <rPr>
        <sz val="11"/>
        <color rgb="FFFF0000"/>
        <rFont val="Calibri"/>
        <family val="2"/>
        <charset val="238"/>
        <scheme val="minor"/>
      </rPr>
      <t xml:space="preserve"> 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</si>
  <si>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ImageRUNNER Advanced DX 3725i Cyan C-EXV 49 (min. </t>
    </r>
    <r>
      <rPr>
        <sz val="11"/>
        <color rgb="FFFF0000"/>
        <rFont val="Calibri"/>
        <family val="2"/>
        <charset val="238"/>
        <scheme val="minor"/>
      </rPr>
      <t>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</si>
  <si>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ImageRUNNER Advanced DX 3725i Magenta C-EXV 49 (min. </t>
    </r>
    <r>
      <rPr>
        <sz val="11"/>
        <color rgb="FFFF0000"/>
        <rFont val="Calibri"/>
        <family val="2"/>
        <charset val="238"/>
        <scheme val="minor"/>
      </rPr>
      <t>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</si>
  <si>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Odpadní nádobka na toner Canon WT-202, FM1-A606-000</t>
  </si>
  <si>
    <t>Bc. Zuzana Šarounová, mobil: 607 005 337, zuzana.sarounova@csicr.cz, Martina Gruberová, mobil: 723 576 326, martina.gruberova@csicr.cz</t>
  </si>
  <si>
    <t>ČESKÁ ŠKOLNÍ INSPEKCE - PŘÍLOHA KUPNÍ SMLOUVY - ICT tonery - 3.Q 2021 ČŠIG-S-304/21-G42, čj. ČŠIG-2959/21-G42</t>
  </si>
  <si>
    <t>Kompletní zadávací podmínky jsou stanoveny ve Výzvě k podání nabídek č.j. ČŠIG-2959/21-G42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</si>
</sst>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4" xfId="0" applyFill="1" applyBorder="1" applyAlignment="1" applyProtection="1">
      <alignment horizont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12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3" xfId="0" applyNumberFormat="1" applyFont="1" applyFill="1" applyBorder="1" applyProtection="1">
      <protection locked="0"/>
    </xf>
    <xf numFmtId="44" fontId="1" fillId="0" borderId="10" xfId="0" applyNumberFormat="1" applyFont="1" applyFill="1" applyBorder="1" applyProtection="1">
      <protection locked="0"/>
    </xf>
    <xf numFmtId="0" fontId="12" fillId="0" borderId="14" xfId="0" applyFont="1" applyBorder="1" applyAlignment="1"/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11" fillId="3" borderId="3" xfId="0" applyFont="1" applyFill="1" applyBorder="1" applyAlignment="1" applyProtection="1">
      <alignment horizontal="center" vertical="center" wrapText="1"/>
    </xf>
    <xf numFmtId="0" fontId="0" fillId="3" borderId="12" xfId="0" applyFill="1" applyBorder="1" applyAlignment="1" applyProtection="1">
      <alignment horizontal="center"/>
    </xf>
    <xf numFmtId="0" fontId="0" fillId="3" borderId="13" xfId="0" applyFill="1" applyBorder="1" applyAlignment="1" applyProtection="1">
      <alignment horizontal="center"/>
    </xf>
    <xf numFmtId="44" fontId="0" fillId="0" borderId="12" xfId="0" applyNumberFormat="1" applyFill="1" applyBorder="1" applyAlignment="1" applyProtection="1">
      <alignment horizontal="center"/>
    </xf>
    <xf numFmtId="44" fontId="0" fillId="2" borderId="12" xfId="0" applyNumberFormat="1" applyFill="1" applyBorder="1" applyAlignment="1" applyProtection="1">
      <alignment horizontal="center"/>
    </xf>
    <xf numFmtId="44" fontId="1" fillId="0" borderId="3" xfId="0" applyNumberFormat="1" applyFont="1" applyFill="1" applyBorder="1" applyAlignment="1" applyProtection="1">
      <alignment horizontal="center"/>
      <protection locked="0"/>
    </xf>
    <xf numFmtId="44" fontId="0" fillId="3" borderId="12" xfId="0" applyNumberFormat="1" applyFill="1" applyBorder="1" applyAlignment="1" applyProtection="1">
      <alignment horizontal="center"/>
    </xf>
    <xf numFmtId="0" fontId="15" fillId="3" borderId="3" xfId="0" applyFont="1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0" fillId="3" borderId="15" xfId="0" applyFont="1" applyFill="1" applyBorder="1" applyAlignment="1" applyProtection="1">
      <alignment horizontal="left"/>
    </xf>
    <xf numFmtId="0" fontId="0" fillId="3" borderId="6" xfId="0" applyFont="1" applyFill="1" applyBorder="1" applyAlignment="1" applyProtection="1">
      <alignment horizontal="left"/>
    </xf>
    <xf numFmtId="0" fontId="1" fillId="2" borderId="11" xfId="0" applyFont="1" applyFill="1" applyBorder="1" applyAlignment="1" applyProtection="1"/>
    <xf numFmtId="0" fontId="0" fillId="2" borderId="2" xfId="0" applyFill="1" applyBorder="1" applyAlignment="1"/>
    <xf numFmtId="0" fontId="0" fillId="3" borderId="11" xfId="0" applyFill="1" applyBorder="1" applyAlignment="1" applyProtection="1"/>
    <xf numFmtId="0" fontId="0" fillId="3" borderId="2" xfId="0" applyFill="1" applyBorder="1" applyAlignment="1"/>
    <xf numFmtId="0" fontId="0" fillId="0" borderId="15" xfId="0" applyFill="1" applyBorder="1" applyAlignment="1" applyProtection="1">
      <alignment horizontal="left"/>
    </xf>
    <xf numFmtId="0" fontId="0" fillId="0" borderId="6" xfId="0" applyFill="1" applyBorder="1" applyAlignment="1" applyProtection="1">
      <alignment horizontal="left"/>
    </xf>
    <xf numFmtId="0" fontId="0" fillId="0" borderId="20" xfId="0" applyFill="1" applyBorder="1" applyAlignment="1" applyProtection="1">
      <alignment horizontal="left"/>
    </xf>
    <xf numFmtId="0" fontId="0" fillId="0" borderId="21" xfId="0" applyFill="1" applyBorder="1" applyAlignment="1" applyProtection="1">
      <alignment horizontal="left"/>
    </xf>
    <xf numFmtId="0" fontId="11" fillId="2" borderId="7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/>
    </xf>
    <xf numFmtId="0" fontId="11" fillId="0" borderId="16" xfId="0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" fillId="2" borderId="18" xfId="0" applyFont="1" applyFill="1" applyBorder="1" applyAlignment="1" applyProtection="1"/>
    <xf numFmtId="0" fontId="0" fillId="0" borderId="19" xfId="0" applyBorder="1" applyAlignment="1"/>
    <xf numFmtId="0" fontId="0" fillId="0" borderId="11" xfId="0" applyFont="1" applyFill="1" applyBorder="1" applyAlignment="1" applyProtection="1"/>
    <xf numFmtId="0" fontId="0" fillId="0" borderId="2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9" xfId="0" applyBorder="1" applyAlignment="1"/>
    <xf numFmtId="0" fontId="0" fillId="0" borderId="5" xfId="0" applyBorder="1" applyAlignment="1"/>
    <xf numFmtId="0" fontId="0" fillId="0" borderId="8" xfId="0" applyBorder="1" applyAlignment="1"/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9" xfId="0" applyFill="1" applyBorder="1" applyAlignment="1"/>
    <xf numFmtId="0" fontId="0" fillId="3" borderId="11" xfId="0" applyFill="1" applyBorder="1" applyAlignment="1" applyProtection="1">
      <alignment horizontal="left"/>
    </xf>
    <xf numFmtId="0" fontId="0" fillId="3" borderId="2" xfId="0" applyFill="1" applyBorder="1" applyAlignment="1" applyProtection="1">
      <alignment horizontal="left"/>
    </xf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tabSelected="1" topLeftCell="A24" zoomScaleNormal="100" workbookViewId="0">
      <selection activeCell="A43" sqref="A43"/>
    </sheetView>
  </sheetViews>
  <sheetFormatPr defaultRowHeight="15" x14ac:dyDescent="0.25"/>
  <cols>
    <col min="1" max="2" width="9.140625" style="4"/>
    <col min="3" max="3" width="85.28515625" style="4" customWidth="1"/>
    <col min="4" max="4" width="11.85546875" style="4" customWidth="1"/>
    <col min="5" max="10" width="12" style="4" customWidth="1"/>
    <col min="11" max="11" width="13.7109375" style="4" customWidth="1"/>
    <col min="12" max="15" width="12" style="4" customWidth="1"/>
    <col min="16" max="18" width="12" style="23" customWidth="1"/>
    <col min="19" max="20" width="12" style="4" customWidth="1"/>
    <col min="21" max="21" width="15.7109375" style="4" customWidth="1"/>
    <col min="22" max="22" width="19.7109375" style="4" customWidth="1"/>
    <col min="23" max="23" width="20.7109375" style="4" customWidth="1"/>
    <col min="24" max="24" width="19.8554687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6"/>
      <c r="C1"/>
      <c r="D1"/>
      <c r="E1"/>
      <c r="F1"/>
      <c r="G1"/>
      <c r="H1"/>
      <c r="I1"/>
    </row>
    <row r="2" spans="1:9" ht="23.25" x14ac:dyDescent="0.35">
      <c r="B2" s="52" t="s">
        <v>88</v>
      </c>
      <c r="C2" s="53"/>
      <c r="D2" s="53"/>
      <c r="E2" s="53"/>
      <c r="F2" s="53"/>
      <c r="G2" s="53"/>
      <c r="H2" s="53"/>
      <c r="I2" s="3"/>
    </row>
    <row r="3" spans="1:9" x14ac:dyDescent="0.25">
      <c r="B3" s="6"/>
      <c r="C3"/>
      <c r="D3"/>
      <c r="E3"/>
      <c r="F3"/>
      <c r="G3"/>
      <c r="H3"/>
      <c r="I3"/>
    </row>
    <row r="4" spans="1:9" ht="21" x14ac:dyDescent="0.25">
      <c r="B4" s="54" t="s">
        <v>33</v>
      </c>
      <c r="C4" s="53"/>
      <c r="D4"/>
      <c r="E4"/>
      <c r="F4"/>
      <c r="G4"/>
      <c r="H4"/>
      <c r="I4"/>
    </row>
    <row r="5" spans="1:9" ht="36.75" customHeight="1" x14ac:dyDescent="0.25">
      <c r="B5" s="7" t="s">
        <v>34</v>
      </c>
      <c r="C5" s="65" t="s">
        <v>35</v>
      </c>
      <c r="D5" s="65"/>
      <c r="E5" s="65"/>
      <c r="F5" s="65"/>
      <c r="G5" s="65"/>
      <c r="H5" s="66"/>
      <c r="I5" s="66"/>
    </row>
    <row r="6" spans="1:9" ht="15.75" x14ac:dyDescent="0.25">
      <c r="B6" s="7" t="s">
        <v>36</v>
      </c>
      <c r="C6" s="65" t="s">
        <v>37</v>
      </c>
      <c r="D6" s="65"/>
      <c r="E6" s="65"/>
      <c r="F6" s="65"/>
      <c r="G6" s="65"/>
      <c r="H6" s="66"/>
      <c r="I6" s="66"/>
    </row>
    <row r="7" spans="1:9" ht="52.5" customHeight="1" x14ac:dyDescent="0.25">
      <c r="B7" s="7" t="s">
        <v>38</v>
      </c>
      <c r="C7" s="67" t="s">
        <v>57</v>
      </c>
      <c r="D7" s="67"/>
      <c r="E7" s="67"/>
      <c r="F7" s="67"/>
      <c r="G7" s="68"/>
      <c r="H7" s="56"/>
      <c r="I7" s="56"/>
    </row>
    <row r="8" spans="1:9" ht="114.95" customHeight="1" x14ac:dyDescent="0.25">
      <c r="B8" s="7" t="s">
        <v>39</v>
      </c>
      <c r="C8" s="69" t="s">
        <v>56</v>
      </c>
      <c r="D8" s="70"/>
      <c r="E8" s="70"/>
      <c r="F8" s="70"/>
      <c r="G8" s="70"/>
      <c r="H8" s="56"/>
      <c r="I8" s="56"/>
    </row>
    <row r="9" spans="1:9" ht="44.25" customHeight="1" x14ac:dyDescent="0.25">
      <c r="A9" s="8"/>
      <c r="B9" s="9" t="s">
        <v>40</v>
      </c>
      <c r="C9" s="67" t="s">
        <v>89</v>
      </c>
      <c r="D9" s="67"/>
      <c r="E9" s="67"/>
      <c r="F9" s="67"/>
      <c r="G9" s="67"/>
      <c r="H9" s="56"/>
      <c r="I9" s="56"/>
    </row>
    <row r="10" spans="1:9" ht="18.75" x14ac:dyDescent="0.3">
      <c r="B10" s="6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60" t="s">
        <v>41</v>
      </c>
      <c r="C11" s="61"/>
      <c r="D11" s="61"/>
      <c r="E11" s="61"/>
      <c r="F11" s="61"/>
      <c r="G11" s="61"/>
      <c r="H11" s="62"/>
      <c r="I11" s="62"/>
    </row>
    <row r="12" spans="1:9" x14ac:dyDescent="0.25">
      <c r="B12" s="63" t="s">
        <v>42</v>
      </c>
      <c r="C12" s="64"/>
      <c r="D12" s="63" t="s">
        <v>43</v>
      </c>
      <c r="E12" s="56"/>
      <c r="F12" s="56"/>
      <c r="G12" s="56"/>
      <c r="H12" s="56"/>
      <c r="I12" s="56"/>
    </row>
    <row r="13" spans="1:9" x14ac:dyDescent="0.25">
      <c r="B13" s="55" t="s">
        <v>44</v>
      </c>
      <c r="C13" s="56"/>
      <c r="D13" s="57" t="s">
        <v>66</v>
      </c>
      <c r="E13" s="58"/>
      <c r="F13" s="58"/>
      <c r="G13" s="58"/>
      <c r="H13" s="58"/>
      <c r="I13" s="59"/>
    </row>
    <row r="14" spans="1:9" x14ac:dyDescent="0.25">
      <c r="B14" s="55" t="s">
        <v>45</v>
      </c>
      <c r="C14" s="56"/>
      <c r="D14" s="56" t="s">
        <v>46</v>
      </c>
      <c r="E14" s="56"/>
      <c r="F14" s="56"/>
      <c r="G14" s="56"/>
      <c r="H14" s="56"/>
      <c r="I14" s="56"/>
    </row>
    <row r="15" spans="1:9" x14ac:dyDescent="0.25">
      <c r="B15" s="55" t="s">
        <v>47</v>
      </c>
      <c r="C15" s="56"/>
      <c r="D15" s="56" t="s">
        <v>31</v>
      </c>
      <c r="E15" s="56"/>
      <c r="F15" s="56"/>
      <c r="G15" s="56"/>
      <c r="H15" s="56"/>
      <c r="I15" s="56"/>
    </row>
    <row r="16" spans="1:9" x14ac:dyDescent="0.25">
      <c r="B16" s="55" t="s">
        <v>48</v>
      </c>
      <c r="C16" s="56"/>
      <c r="D16" s="56" t="s">
        <v>69</v>
      </c>
      <c r="E16" s="56"/>
      <c r="F16" s="56"/>
      <c r="G16" s="56"/>
      <c r="H16" s="56"/>
      <c r="I16" s="56"/>
    </row>
    <row r="17" spans="1:22" x14ac:dyDescent="0.25">
      <c r="B17" s="55" t="s">
        <v>49</v>
      </c>
      <c r="C17" s="56"/>
      <c r="D17" s="56" t="s">
        <v>29</v>
      </c>
      <c r="E17" s="56"/>
      <c r="F17" s="56"/>
      <c r="G17" s="56"/>
      <c r="H17" s="56"/>
      <c r="I17" s="56"/>
    </row>
    <row r="18" spans="1:22" x14ac:dyDescent="0.25">
      <c r="B18" s="55" t="s">
        <v>50</v>
      </c>
      <c r="C18" s="56"/>
      <c r="D18" s="56" t="s">
        <v>65</v>
      </c>
      <c r="E18" s="56"/>
      <c r="F18" s="56"/>
      <c r="G18" s="56"/>
      <c r="H18" s="56"/>
      <c r="I18" s="56"/>
    </row>
    <row r="19" spans="1:22" x14ac:dyDescent="0.25">
      <c r="B19" s="71" t="s">
        <v>58</v>
      </c>
      <c r="C19" s="59"/>
      <c r="D19" s="57" t="s">
        <v>22</v>
      </c>
      <c r="E19" s="58"/>
      <c r="F19" s="58"/>
      <c r="G19" s="58"/>
      <c r="H19" s="58"/>
      <c r="I19" s="59"/>
    </row>
    <row r="20" spans="1:22" x14ac:dyDescent="0.25">
      <c r="B20" s="71" t="s">
        <v>59</v>
      </c>
      <c r="C20" s="59"/>
      <c r="D20" s="57" t="s">
        <v>30</v>
      </c>
      <c r="E20" s="58"/>
      <c r="F20" s="58"/>
      <c r="G20" s="58"/>
      <c r="H20" s="58"/>
      <c r="I20" s="59"/>
    </row>
    <row r="21" spans="1:22" x14ac:dyDescent="0.25">
      <c r="B21" s="55" t="s">
        <v>51</v>
      </c>
      <c r="C21" s="56"/>
      <c r="D21" s="56" t="s">
        <v>87</v>
      </c>
      <c r="E21" s="56"/>
      <c r="F21" s="56"/>
      <c r="G21" s="56"/>
      <c r="H21" s="56"/>
      <c r="I21" s="56"/>
    </row>
    <row r="22" spans="1:22" x14ac:dyDescent="0.25">
      <c r="B22" s="71" t="s">
        <v>62</v>
      </c>
      <c r="C22" s="59"/>
      <c r="D22" s="57" t="s">
        <v>23</v>
      </c>
      <c r="E22" s="58"/>
      <c r="F22" s="58"/>
      <c r="G22" s="58"/>
      <c r="H22" s="58"/>
      <c r="I22" s="59"/>
    </row>
    <row r="23" spans="1:22" x14ac:dyDescent="0.25">
      <c r="B23" s="55" t="s">
        <v>52</v>
      </c>
      <c r="C23" s="56"/>
      <c r="D23" s="56" t="s">
        <v>24</v>
      </c>
      <c r="E23" s="56"/>
      <c r="F23" s="56"/>
      <c r="G23" s="56"/>
      <c r="H23" s="56"/>
      <c r="I23" s="56"/>
    </row>
    <row r="24" spans="1:22" x14ac:dyDescent="0.25">
      <c r="B24" s="55" t="s">
        <v>53</v>
      </c>
      <c r="C24" s="56"/>
      <c r="D24" s="56" t="s">
        <v>81</v>
      </c>
      <c r="E24" s="56"/>
      <c r="F24" s="56"/>
      <c r="G24" s="56"/>
      <c r="H24" s="56"/>
      <c r="I24" s="56"/>
    </row>
    <row r="25" spans="1:22" x14ac:dyDescent="0.25">
      <c r="B25" s="71" t="s">
        <v>60</v>
      </c>
      <c r="C25" s="59"/>
      <c r="D25" s="57" t="s">
        <v>64</v>
      </c>
      <c r="E25" s="58"/>
      <c r="F25" s="58"/>
      <c r="G25" s="58"/>
      <c r="H25" s="58"/>
      <c r="I25" s="59"/>
    </row>
    <row r="26" spans="1:22" x14ac:dyDescent="0.25">
      <c r="B26" s="71" t="s">
        <v>61</v>
      </c>
      <c r="C26" s="59"/>
      <c r="D26" s="57" t="s">
        <v>25</v>
      </c>
      <c r="E26" s="58"/>
      <c r="F26" s="58"/>
      <c r="G26" s="58"/>
      <c r="H26" s="58"/>
      <c r="I26" s="59"/>
    </row>
    <row r="27" spans="1:22" x14ac:dyDescent="0.25">
      <c r="B27" s="55" t="s">
        <v>63</v>
      </c>
      <c r="C27" s="56"/>
      <c r="D27" s="56" t="s">
        <v>32</v>
      </c>
      <c r="E27" s="56"/>
      <c r="F27" s="56"/>
      <c r="G27" s="56"/>
      <c r="H27" s="56"/>
      <c r="I27" s="56"/>
    </row>
    <row r="28" spans="1:22" x14ac:dyDescent="0.25">
      <c r="B28" s="10"/>
      <c r="C28" s="11"/>
      <c r="D28" s="11"/>
      <c r="E28" s="12"/>
      <c r="F28" s="11"/>
      <c r="G28" s="11"/>
      <c r="H28" s="11"/>
      <c r="I28" s="11"/>
    </row>
    <row r="29" spans="1:22" ht="21" x14ac:dyDescent="0.35">
      <c r="B29" s="74" t="s">
        <v>54</v>
      </c>
      <c r="C29" s="75"/>
      <c r="D29"/>
      <c r="E29"/>
      <c r="F29"/>
      <c r="G29"/>
      <c r="H29"/>
      <c r="I29"/>
    </row>
    <row r="30" spans="1:22" ht="24.95" customHeight="1" thickBot="1" x14ac:dyDescent="0.3">
      <c r="A30" s="13"/>
      <c r="B30" s="76" t="s">
        <v>55</v>
      </c>
      <c r="C30" s="62"/>
      <c r="D30" s="62"/>
      <c r="E30" s="62"/>
      <c r="F30" s="62"/>
      <c r="G30" s="22"/>
      <c r="H30" s="22"/>
      <c r="I30" s="22"/>
      <c r="J30" s="23"/>
      <c r="K30" s="23"/>
      <c r="L30" s="23"/>
      <c r="M30" s="23"/>
      <c r="N30" s="23"/>
      <c r="O30" s="23"/>
    </row>
    <row r="31" spans="1:22" s="5" customFormat="1" ht="32.25" customHeight="1" thickBot="1" x14ac:dyDescent="0.3">
      <c r="B31" s="46" t="s">
        <v>20</v>
      </c>
      <c r="C31" s="47"/>
      <c r="D31" s="15" t="s">
        <v>0</v>
      </c>
      <c r="E31" s="15" t="s">
        <v>2</v>
      </c>
      <c r="F31" s="15" t="s">
        <v>3</v>
      </c>
      <c r="G31" s="15" t="s">
        <v>13</v>
      </c>
      <c r="H31" s="15" t="s">
        <v>12</v>
      </c>
      <c r="I31" s="15" t="s">
        <v>8</v>
      </c>
      <c r="J31" s="15" t="s">
        <v>14</v>
      </c>
      <c r="K31" s="15" t="s">
        <v>16</v>
      </c>
      <c r="L31" s="15" t="s">
        <v>9</v>
      </c>
      <c r="M31" s="15" t="s">
        <v>6</v>
      </c>
      <c r="N31" s="15" t="s">
        <v>5</v>
      </c>
      <c r="O31" s="15" t="s">
        <v>7</v>
      </c>
      <c r="P31" s="24" t="s">
        <v>4</v>
      </c>
      <c r="Q31" s="24" t="s">
        <v>10</v>
      </c>
      <c r="R31" s="24" t="s">
        <v>11</v>
      </c>
      <c r="S31" s="15" t="s">
        <v>15</v>
      </c>
      <c r="T31" s="15" t="s">
        <v>27</v>
      </c>
      <c r="U31" s="44" t="s">
        <v>26</v>
      </c>
      <c r="V31" s="44" t="s">
        <v>28</v>
      </c>
    </row>
    <row r="32" spans="1:22" x14ac:dyDescent="0.25">
      <c r="B32" s="48" t="s">
        <v>19</v>
      </c>
      <c r="C32" s="49"/>
      <c r="D32" s="14" t="s">
        <v>0</v>
      </c>
      <c r="E32" s="14" t="s">
        <v>18</v>
      </c>
      <c r="F32" s="14" t="s">
        <v>18</v>
      </c>
      <c r="G32" s="14" t="s">
        <v>18</v>
      </c>
      <c r="H32" s="14" t="s">
        <v>18</v>
      </c>
      <c r="I32" s="14" t="s">
        <v>18</v>
      </c>
      <c r="J32" s="14" t="s">
        <v>18</v>
      </c>
      <c r="K32" s="14" t="s">
        <v>18</v>
      </c>
      <c r="L32" s="14" t="s">
        <v>18</v>
      </c>
      <c r="M32" s="14" t="s">
        <v>18</v>
      </c>
      <c r="N32" s="14" t="s">
        <v>18</v>
      </c>
      <c r="O32" s="14" t="s">
        <v>18</v>
      </c>
      <c r="P32" s="14" t="s">
        <v>18</v>
      </c>
      <c r="Q32" s="14" t="s">
        <v>18</v>
      </c>
      <c r="R32" s="14" t="s">
        <v>18</v>
      </c>
      <c r="S32" s="14" t="s">
        <v>18</v>
      </c>
      <c r="T32" s="14" t="s">
        <v>17</v>
      </c>
      <c r="U32" s="45"/>
      <c r="V32" s="45"/>
    </row>
    <row r="33" spans="2:22" ht="14.25" customHeight="1" x14ac:dyDescent="0.25">
      <c r="B33" s="50" t="s">
        <v>75</v>
      </c>
      <c r="C33" s="51"/>
      <c r="D33" s="16" t="s">
        <v>1</v>
      </c>
      <c r="E33" s="25"/>
      <c r="F33" s="25"/>
      <c r="G33" s="25"/>
      <c r="H33" s="25">
        <v>2</v>
      </c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33">
        <f t="shared" ref="T33:T49" si="0">SUM(E33:S33)</f>
        <v>2</v>
      </c>
      <c r="U33" s="27"/>
      <c r="V33" s="27">
        <f t="shared" ref="V33:V45" si="1">ROUND(T33*U33,2)</f>
        <v>0</v>
      </c>
    </row>
    <row r="34" spans="2:22" ht="14.25" customHeight="1" x14ac:dyDescent="0.25">
      <c r="B34" s="34" t="s">
        <v>76</v>
      </c>
      <c r="C34" s="35"/>
      <c r="D34" s="16" t="s">
        <v>1</v>
      </c>
      <c r="E34" s="25"/>
      <c r="F34" s="25"/>
      <c r="G34" s="25"/>
      <c r="H34" s="25">
        <v>2</v>
      </c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33">
        <f t="shared" si="0"/>
        <v>2</v>
      </c>
      <c r="U34" s="27"/>
      <c r="V34" s="27">
        <f t="shared" si="1"/>
        <v>0</v>
      </c>
    </row>
    <row r="35" spans="2:22" ht="14.25" customHeight="1" x14ac:dyDescent="0.25">
      <c r="B35" s="34" t="s">
        <v>77</v>
      </c>
      <c r="C35" s="35"/>
      <c r="D35" s="16" t="s">
        <v>1</v>
      </c>
      <c r="E35" s="25"/>
      <c r="F35" s="25">
        <v>1</v>
      </c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33">
        <f t="shared" si="0"/>
        <v>1</v>
      </c>
      <c r="U35" s="27"/>
      <c r="V35" s="27">
        <f t="shared" si="1"/>
        <v>0</v>
      </c>
    </row>
    <row r="36" spans="2:22" ht="14.25" customHeight="1" x14ac:dyDescent="0.25">
      <c r="B36" s="34" t="s">
        <v>78</v>
      </c>
      <c r="C36" s="35"/>
      <c r="D36" s="16" t="s">
        <v>1</v>
      </c>
      <c r="E36" s="25"/>
      <c r="F36" s="25">
        <v>1</v>
      </c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33">
        <f t="shared" si="0"/>
        <v>1</v>
      </c>
      <c r="U36" s="27"/>
      <c r="V36" s="27">
        <f t="shared" si="1"/>
        <v>0</v>
      </c>
    </row>
    <row r="37" spans="2:22" ht="14.25" customHeight="1" x14ac:dyDescent="0.25">
      <c r="B37" s="38" t="s">
        <v>70</v>
      </c>
      <c r="C37" s="39"/>
      <c r="D37" s="16" t="s">
        <v>1</v>
      </c>
      <c r="E37" s="25">
        <v>3</v>
      </c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33">
        <f t="shared" si="0"/>
        <v>3</v>
      </c>
      <c r="U37" s="27"/>
      <c r="V37" s="27">
        <f t="shared" si="1"/>
        <v>0</v>
      </c>
    </row>
    <row r="38" spans="2:22" ht="14.25" customHeight="1" x14ac:dyDescent="0.25">
      <c r="B38" s="38" t="s">
        <v>71</v>
      </c>
      <c r="C38" s="39"/>
      <c r="D38" s="16" t="s">
        <v>1</v>
      </c>
      <c r="E38" s="25">
        <v>3</v>
      </c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33">
        <f t="shared" si="0"/>
        <v>3</v>
      </c>
      <c r="U38" s="27"/>
      <c r="V38" s="27">
        <f t="shared" si="1"/>
        <v>0</v>
      </c>
    </row>
    <row r="39" spans="2:22" ht="14.25" customHeight="1" x14ac:dyDescent="0.25">
      <c r="B39" s="38" t="s">
        <v>72</v>
      </c>
      <c r="C39" s="39"/>
      <c r="D39" s="16" t="s">
        <v>1</v>
      </c>
      <c r="E39" s="25">
        <v>3</v>
      </c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33">
        <f t="shared" si="0"/>
        <v>3</v>
      </c>
      <c r="U39" s="27"/>
      <c r="V39" s="27">
        <f t="shared" si="1"/>
        <v>0</v>
      </c>
    </row>
    <row r="40" spans="2:22" ht="14.25" customHeight="1" x14ac:dyDescent="0.25">
      <c r="B40" s="38" t="s">
        <v>73</v>
      </c>
      <c r="C40" s="39"/>
      <c r="D40" s="16" t="s">
        <v>1</v>
      </c>
      <c r="E40" s="25">
        <v>3</v>
      </c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33">
        <f t="shared" si="0"/>
        <v>3</v>
      </c>
      <c r="U40" s="27"/>
      <c r="V40" s="27">
        <f t="shared" si="1"/>
        <v>0</v>
      </c>
    </row>
    <row r="41" spans="2:22" ht="14.25" customHeight="1" x14ac:dyDescent="0.25">
      <c r="B41" s="38" t="s">
        <v>74</v>
      </c>
      <c r="C41" s="39"/>
      <c r="D41" s="16" t="s">
        <v>1</v>
      </c>
      <c r="E41" s="25">
        <v>3</v>
      </c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33">
        <f t="shared" si="0"/>
        <v>3</v>
      </c>
      <c r="U41" s="27"/>
      <c r="V41" s="27">
        <f t="shared" si="1"/>
        <v>0</v>
      </c>
    </row>
    <row r="42" spans="2:22" ht="14.25" customHeight="1" x14ac:dyDescent="0.25">
      <c r="B42" s="40" t="s">
        <v>82</v>
      </c>
      <c r="C42" s="41"/>
      <c r="D42" s="16" t="s">
        <v>1</v>
      </c>
      <c r="E42" s="25">
        <v>3</v>
      </c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33">
        <f t="shared" si="0"/>
        <v>3</v>
      </c>
      <c r="U42" s="27"/>
      <c r="V42" s="27">
        <f t="shared" si="1"/>
        <v>0</v>
      </c>
    </row>
    <row r="43" spans="2:22" ht="14.25" customHeight="1" x14ac:dyDescent="0.25">
      <c r="B43" s="40" t="s">
        <v>83</v>
      </c>
      <c r="C43" s="41"/>
      <c r="D43" s="16" t="s">
        <v>1</v>
      </c>
      <c r="E43" s="25">
        <v>3</v>
      </c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33">
        <f t="shared" si="0"/>
        <v>3</v>
      </c>
      <c r="U43" s="27"/>
      <c r="V43" s="27">
        <f t="shared" si="1"/>
        <v>0</v>
      </c>
    </row>
    <row r="44" spans="2:22" ht="14.25" customHeight="1" x14ac:dyDescent="0.25">
      <c r="B44" s="40" t="s">
        <v>84</v>
      </c>
      <c r="C44" s="41"/>
      <c r="D44" s="16" t="s">
        <v>1</v>
      </c>
      <c r="E44" s="25">
        <v>3</v>
      </c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33">
        <f t="shared" si="0"/>
        <v>3</v>
      </c>
      <c r="U44" s="27"/>
      <c r="V44" s="27">
        <f t="shared" si="1"/>
        <v>0</v>
      </c>
    </row>
    <row r="45" spans="2:22" ht="14.25" customHeight="1" x14ac:dyDescent="0.25">
      <c r="B45" s="40" t="s">
        <v>85</v>
      </c>
      <c r="C45" s="41"/>
      <c r="D45" s="16" t="s">
        <v>1</v>
      </c>
      <c r="E45" s="25">
        <v>3</v>
      </c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33">
        <f t="shared" si="0"/>
        <v>3</v>
      </c>
      <c r="U45" s="27"/>
      <c r="V45" s="27">
        <f t="shared" si="1"/>
        <v>0</v>
      </c>
    </row>
    <row r="46" spans="2:22" x14ac:dyDescent="0.25">
      <c r="B46" s="36" t="s">
        <v>21</v>
      </c>
      <c r="C46" s="37"/>
      <c r="D46" s="17" t="s">
        <v>0</v>
      </c>
      <c r="E46" s="17" t="s">
        <v>18</v>
      </c>
      <c r="F46" s="17" t="s">
        <v>18</v>
      </c>
      <c r="G46" s="17" t="s">
        <v>18</v>
      </c>
      <c r="H46" s="17" t="s">
        <v>18</v>
      </c>
      <c r="I46" s="17" t="s">
        <v>18</v>
      </c>
      <c r="J46" s="17" t="s">
        <v>18</v>
      </c>
      <c r="K46" s="17" t="s">
        <v>18</v>
      </c>
      <c r="L46" s="17" t="s">
        <v>18</v>
      </c>
      <c r="M46" s="17" t="s">
        <v>18</v>
      </c>
      <c r="N46" s="17" t="s">
        <v>18</v>
      </c>
      <c r="O46" s="17" t="s">
        <v>18</v>
      </c>
      <c r="P46" s="17" t="s">
        <v>18</v>
      </c>
      <c r="Q46" s="17" t="s">
        <v>18</v>
      </c>
      <c r="R46" s="17" t="s">
        <v>18</v>
      </c>
      <c r="S46" s="17" t="s">
        <v>18</v>
      </c>
      <c r="T46" s="17" t="s">
        <v>17</v>
      </c>
      <c r="U46" s="17"/>
      <c r="V46" s="28"/>
    </row>
    <row r="47" spans="2:22" x14ac:dyDescent="0.25">
      <c r="B47" s="72" t="s">
        <v>79</v>
      </c>
      <c r="C47" s="73"/>
      <c r="D47" s="16" t="s">
        <v>1</v>
      </c>
      <c r="E47" s="25"/>
      <c r="F47" s="25"/>
      <c r="G47" s="25"/>
      <c r="H47" s="25"/>
      <c r="I47" s="25"/>
      <c r="J47" s="25"/>
      <c r="K47" s="25"/>
      <c r="L47" s="25">
        <v>1</v>
      </c>
      <c r="M47" s="25"/>
      <c r="N47" s="25"/>
      <c r="O47" s="25"/>
      <c r="P47" s="25"/>
      <c r="Q47" s="25"/>
      <c r="R47" s="25"/>
      <c r="S47" s="25"/>
      <c r="T47" s="33">
        <f t="shared" si="0"/>
        <v>1</v>
      </c>
      <c r="U47" s="30"/>
      <c r="V47" s="27">
        <f t="shared" ref="V47:V49" si="2">ROUND(T47*U47,2)</f>
        <v>0</v>
      </c>
    </row>
    <row r="48" spans="2:22" ht="15.75" thickBot="1" x14ac:dyDescent="0.3">
      <c r="B48" s="72" t="s">
        <v>80</v>
      </c>
      <c r="C48" s="73"/>
      <c r="D48" s="16" t="s">
        <v>1</v>
      </c>
      <c r="E48" s="25"/>
      <c r="F48" s="25">
        <v>3</v>
      </c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33">
        <f t="shared" si="0"/>
        <v>3</v>
      </c>
      <c r="U48" s="30"/>
      <c r="V48" s="27">
        <f t="shared" si="2"/>
        <v>0</v>
      </c>
    </row>
    <row r="49" spans="2:24" ht="32.25" thickBot="1" x14ac:dyDescent="0.3">
      <c r="B49" s="42" t="s">
        <v>86</v>
      </c>
      <c r="C49" s="43"/>
      <c r="D49" s="32" t="s">
        <v>1</v>
      </c>
      <c r="E49" s="32">
        <v>2</v>
      </c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26"/>
      <c r="Q49" s="26"/>
      <c r="R49" s="26"/>
      <c r="S49" s="32"/>
      <c r="T49" s="32">
        <f t="shared" si="0"/>
        <v>2</v>
      </c>
      <c r="U49" s="27"/>
      <c r="V49" s="27">
        <f t="shared" si="2"/>
        <v>0</v>
      </c>
      <c r="W49" s="31" t="s">
        <v>68</v>
      </c>
      <c r="X49" s="31" t="s">
        <v>68</v>
      </c>
    </row>
    <row r="50" spans="2:24" ht="16.5" thickBot="1" x14ac:dyDescent="0.3">
      <c r="T50" s="18"/>
      <c r="U50" s="21" t="s">
        <v>67</v>
      </c>
      <c r="V50" s="29">
        <f t="array" ref="V50">SUM(ROUND(V33:V49,2))</f>
        <v>0</v>
      </c>
      <c r="W50" s="19">
        <f>ROUND(V50*0.21,2)</f>
        <v>0</v>
      </c>
      <c r="X50" s="20">
        <f>ROUND(V50+W50,2)</f>
        <v>0</v>
      </c>
    </row>
  </sheetData>
  <mergeCells count="63">
    <mergeCell ref="D27:I27"/>
    <mergeCell ref="B24:C24"/>
    <mergeCell ref="B25:C25"/>
    <mergeCell ref="B29:C29"/>
    <mergeCell ref="B30:F30"/>
    <mergeCell ref="D25:I25"/>
    <mergeCell ref="D24:I24"/>
    <mergeCell ref="D26:I26"/>
    <mergeCell ref="B26:C26"/>
    <mergeCell ref="B27:C27"/>
    <mergeCell ref="B20:C20"/>
    <mergeCell ref="B22:C22"/>
    <mergeCell ref="D21:I21"/>
    <mergeCell ref="B21:C21"/>
    <mergeCell ref="B23:C23"/>
    <mergeCell ref="D20:I20"/>
    <mergeCell ref="D22:I22"/>
    <mergeCell ref="D23:I23"/>
    <mergeCell ref="D17:I17"/>
    <mergeCell ref="D19:I19"/>
    <mergeCell ref="B16:C16"/>
    <mergeCell ref="B15:C15"/>
    <mergeCell ref="D15:I15"/>
    <mergeCell ref="D16:I16"/>
    <mergeCell ref="B17:C17"/>
    <mergeCell ref="B18:C18"/>
    <mergeCell ref="D18:I18"/>
    <mergeCell ref="B19:C19"/>
    <mergeCell ref="B2:H2"/>
    <mergeCell ref="B4:C4"/>
    <mergeCell ref="B13:C13"/>
    <mergeCell ref="D13:I13"/>
    <mergeCell ref="B14:C14"/>
    <mergeCell ref="D14:I14"/>
    <mergeCell ref="B11:I11"/>
    <mergeCell ref="B12:C12"/>
    <mergeCell ref="D12:I12"/>
    <mergeCell ref="C5:I5"/>
    <mergeCell ref="C6:I6"/>
    <mergeCell ref="C7:I7"/>
    <mergeCell ref="C8:I8"/>
    <mergeCell ref="C9:I9"/>
    <mergeCell ref="B49:C49"/>
    <mergeCell ref="V31:V32"/>
    <mergeCell ref="B31:C31"/>
    <mergeCell ref="B32:C32"/>
    <mergeCell ref="U31:U32"/>
    <mergeCell ref="B33:C33"/>
    <mergeCell ref="B47:C47"/>
    <mergeCell ref="B48:C48"/>
    <mergeCell ref="B37:C37"/>
    <mergeCell ref="B38:C38"/>
    <mergeCell ref="B39:C39"/>
    <mergeCell ref="B34:C34"/>
    <mergeCell ref="B46:C46"/>
    <mergeCell ref="B35:C35"/>
    <mergeCell ref="B36:C36"/>
    <mergeCell ref="B40:C40"/>
    <mergeCell ref="B41:C41"/>
    <mergeCell ref="B42:C42"/>
    <mergeCell ref="B43:C43"/>
    <mergeCell ref="B44:C44"/>
    <mergeCell ref="B45:C45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308977-BAB7-4A54-9FA6-78D5973CE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2021-06-15T12:53:07Z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