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csicrcz-my.sharepoint.com/personal/blanka_moulikova_csicr_cz/Documents/Dokumenty/Veřejné zakázky/Zajištění služeb mobilního operátora/1_Výzva/GINIS/"/>
    </mc:Choice>
  </mc:AlternateContent>
  <xr:revisionPtr revIDLastSave="0" documentId="8_{E6997C8A-E7B0-4585-90D8-BEC6223EA3FE}" xr6:coauthVersionLast="47" xr6:coauthVersionMax="47" xr10:uidLastSave="{00000000-0000-0000-0000-000000000000}"/>
  <bookViews>
    <workbookView xWindow="1170" yWindow="1170" windowWidth="21600" windowHeight="12615" xr2:uid="{00000000-000D-0000-FFFF-FFFF00000000}"/>
  </bookViews>
  <sheets>
    <sheet name="List1" sheetId="1" r:id="rId1"/>
  </sheet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F8" i="1"/>
  <c r="F10" i="1"/>
  <c r="F12" i="1"/>
  <c r="F13" i="1"/>
  <c r="F14" i="1"/>
  <c r="F15" i="1"/>
  <c r="F16" i="1"/>
  <c r="F19" i="1"/>
  <c r="F6" i="1"/>
  <c r="H20" i="1"/>
  <c r="H17" i="1"/>
  <c r="H7" i="1"/>
  <c r="H8" i="1"/>
  <c r="H10" i="1"/>
  <c r="H12" i="1"/>
  <c r="H13" i="1"/>
  <c r="H14" i="1"/>
  <c r="H15" i="1"/>
  <c r="F16" i="1" a="1"/>
  <c r="H6" i="1"/>
</calcChain>
</file>

<file path=xl/sharedStrings.xml><?xml version="1.0" encoding="utf-8"?>
<sst xmlns="http://schemas.openxmlformats.org/spreadsheetml/2006/main" count="38" uniqueCount="32">
  <si>
    <t>Hlasový tarif bez volných jednotek (VPS zdarma)</t>
  </si>
  <si>
    <t>- odchozí hovory do všech mobilních a pevných sítí v ČR a EU</t>
  </si>
  <si>
    <t>minuta</t>
  </si>
  <si>
    <t>- odeslání SMS</t>
  </si>
  <si>
    <t>1 SIM</t>
  </si>
  <si>
    <t>1 SMS</t>
  </si>
  <si>
    <t>Hlasový tarif neomezené volání a SMS v ČR a EU</t>
  </si>
  <si>
    <t>- měsíční paušální platba</t>
  </si>
  <si>
    <t>Datové tarify</t>
  </si>
  <si>
    <t>FUP min. 3 GB</t>
  </si>
  <si>
    <t>FUP min. 10 GB</t>
  </si>
  <si>
    <t>FUP min. 20 GB</t>
  </si>
  <si>
    <t>Příloha č. 2 - Modelové objemy služeb (stanovení nabídkové ceny)</t>
  </si>
  <si>
    <t>služba</t>
  </si>
  <si>
    <t>jednotka</t>
  </si>
  <si>
    <t>cena za jednotku v Kč bez DPH</t>
  </si>
  <si>
    <t>% DPH</t>
  </si>
  <si>
    <t>Účastník vyplní či upraví pouze oranžově označené buňky, obsah a vzorce ostatních buňek nesmí upravovat.</t>
  </si>
  <si>
    <t>počet jednotek za obvyklý měsíc</t>
  </si>
  <si>
    <t>cena za obvyklý měsíc v Kč bez DPH</t>
  </si>
  <si>
    <t>cena za obvyklý měsíc v Kč vč. DPH</t>
  </si>
  <si>
    <t>Nabídková cena v Kč bez DPH za jeden obvyklý měsíc</t>
  </si>
  <si>
    <t>Nabídková cena v Kč vč. DPH za jeden obvyklý měsíc</t>
  </si>
  <si>
    <t xml:space="preserve">Pozn: </t>
  </si>
  <si>
    <t>Počet požadovaných jednotek vychází z následujících (aktualních a skutečných) počtů SIM a konfigurace služeb, které zadavatel spotřebovává a nadále spotřebovávat předpokládá:</t>
  </si>
  <si>
    <t>maximální (nepřekročitelná) cena jednotky bez DPH</t>
  </si>
  <si>
    <t>FUP min. 1,5 GB</t>
  </si>
  <si>
    <t>- hlasový tarif bez volných jednotek (VPS zdarma) - 271 SIM</t>
  </si>
  <si>
    <t>- hlasový tarif neomezené volání a SMS v ČR a EU - 197 SIM</t>
  </si>
  <si>
    <t>- datové tarify - celkem 443 SIM</t>
  </si>
  <si>
    <t>Celková nabídková cena v Kč bez DPH (za 28 obyvklých měsíců plnění)</t>
  </si>
  <si>
    <t>Celková nabídková cena v Kč vč. DPH (za 28 obvyklých měsíců plnění)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</si>
</sst>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0" fillId="0" borderId="12" xfId="0" applyNumberFormat="1" applyBorder="1"/>
    <xf numFmtId="0" fontId="0" fillId="0" borderId="13" xfId="0" applyBorder="1"/>
    <xf numFmtId="49" fontId="0" fillId="0" borderId="15" xfId="0" applyNumberFormat="1" applyBorder="1"/>
    <xf numFmtId="0" fontId="0" fillId="0" borderId="16" xfId="0" applyBorder="1"/>
    <xf numFmtId="49" fontId="0" fillId="0" borderId="17" xfId="0" applyNumberFormat="1" applyBorder="1"/>
    <xf numFmtId="0" fontId="0" fillId="0" borderId="18" xfId="0" applyBorder="1"/>
    <xf numFmtId="49" fontId="0" fillId="0" borderId="19" xfId="0" applyNumberFormat="1" applyBorder="1"/>
    <xf numFmtId="0" fontId="0" fillId="0" borderId="20" xfId="0" applyBorder="1"/>
    <xf numFmtId="49" fontId="0" fillId="0" borderId="22" xfId="0" applyNumberFormat="1" applyBorder="1"/>
    <xf numFmtId="0" fontId="0" fillId="0" borderId="23" xfId="0" applyBorder="1"/>
    <xf numFmtId="49" fontId="1" fillId="3" borderId="1" xfId="0" applyNumberFormat="1" applyFont="1" applyFill="1" applyBorder="1"/>
    <xf numFmtId="0" fontId="0" fillId="3" borderId="2" xfId="0" applyFill="1" applyBorder="1"/>
    <xf numFmtId="0" fontId="0" fillId="3" borderId="3" xfId="0" applyFill="1" applyBorder="1"/>
    <xf numFmtId="49" fontId="1" fillId="3" borderId="9" xfId="0" applyNumberFormat="1" applyFont="1" applyFill="1" applyBorder="1"/>
    <xf numFmtId="0" fontId="0" fillId="3" borderId="10" xfId="0" applyFill="1" applyBorder="1"/>
    <xf numFmtId="49" fontId="1" fillId="3" borderId="4" xfId="0" applyNumberFormat="1" applyFont="1" applyFill="1" applyBorder="1"/>
    <xf numFmtId="0" fontId="0" fillId="3" borderId="0" xfId="0" applyFill="1"/>
    <xf numFmtId="164" fontId="0" fillId="4" borderId="13" xfId="0" applyNumberFormat="1" applyFill="1" applyBorder="1"/>
    <xf numFmtId="164" fontId="0" fillId="4" borderId="16" xfId="0" applyNumberFormat="1" applyFill="1" applyBorder="1"/>
    <xf numFmtId="164" fontId="0" fillId="4" borderId="18" xfId="0" applyNumberFormat="1" applyFill="1" applyBorder="1"/>
    <xf numFmtId="164" fontId="0" fillId="3" borderId="10" xfId="0" applyNumberFormat="1" applyFill="1" applyBorder="1"/>
    <xf numFmtId="164" fontId="0" fillId="4" borderId="20" xfId="0" applyNumberFormat="1" applyFill="1" applyBorder="1"/>
    <xf numFmtId="164" fontId="0" fillId="3" borderId="0" xfId="0" applyNumberFormat="1" applyFill="1"/>
    <xf numFmtId="164" fontId="0" fillId="4" borderId="23" xfId="0" applyNumberFormat="1" applyFill="1" applyBorder="1"/>
    <xf numFmtId="164" fontId="0" fillId="0" borderId="13" xfId="0" applyNumberFormat="1" applyBorder="1"/>
    <xf numFmtId="164" fontId="0" fillId="0" borderId="14" xfId="0" applyNumberFormat="1" applyBorder="1"/>
    <xf numFmtId="164" fontId="0" fillId="0" borderId="21" xfId="0" applyNumberFormat="1" applyBorder="1"/>
    <xf numFmtId="49" fontId="0" fillId="2" borderId="0" xfId="0" applyNumberFormat="1" applyFill="1"/>
    <xf numFmtId="0" fontId="0" fillId="2" borderId="0" xfId="0" applyFill="1"/>
    <xf numFmtId="49" fontId="4" fillId="0" borderId="0" xfId="0" applyNumberFormat="1" applyFont="1"/>
    <xf numFmtId="49" fontId="5" fillId="0" borderId="0" xfId="0" applyNumberFormat="1" applyFont="1"/>
    <xf numFmtId="164" fontId="0" fillId="0" borderId="16" xfId="0" applyNumberFormat="1" applyBorder="1"/>
    <xf numFmtId="164" fontId="0" fillId="0" borderId="18" xfId="0" applyNumberFormat="1" applyBorder="1"/>
    <xf numFmtId="164" fontId="0" fillId="0" borderId="20" xfId="0" applyNumberFormat="1" applyBorder="1"/>
    <xf numFmtId="164" fontId="0" fillId="0" borderId="23" xfId="0" applyNumberFormat="1" applyBorder="1"/>
    <xf numFmtId="164" fontId="0" fillId="2" borderId="0" xfId="0" applyNumberFormat="1" applyFill="1"/>
    <xf numFmtId="164" fontId="0" fillId="0" borderId="24" xfId="0" applyNumberFormat="1" applyBorder="1"/>
    <xf numFmtId="0" fontId="0" fillId="3" borderId="11" xfId="0" applyFill="1" applyBorder="1"/>
    <xf numFmtId="0" fontId="0" fillId="3" borderId="5" xfId="0" applyFill="1" applyBorder="1"/>
    <xf numFmtId="164" fontId="0" fillId="0" borderId="25" xfId="0" applyNumberFormat="1" applyBorder="1"/>
    <xf numFmtId="0" fontId="0" fillId="0" borderId="26" xfId="0" applyBorder="1"/>
    <xf numFmtId="0" fontId="0" fillId="0" borderId="27" xfId="0" applyBorder="1"/>
    <xf numFmtId="164" fontId="0" fillId="0" borderId="28" xfId="0" applyNumberFormat="1" applyBorder="1"/>
    <xf numFmtId="164" fontId="0" fillId="5" borderId="0" xfId="0" applyNumberFormat="1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tabSelected="1" topLeftCell="A3" workbookViewId="0">
      <selection activeCell="C25" sqref="C25"/>
    </sheetView>
  </sheetViews>
  <sheetFormatPr defaultRowHeight="15" x14ac:dyDescent="0.25"/>
  <cols>
    <col min="1" max="1" width="54.85546875" style="1" customWidth="1"/>
    <col min="3" max="3" width="12" customWidth="1"/>
    <col min="4" max="4" width="14.7109375" customWidth="1"/>
    <col min="6" max="6" width="17.5703125" bestFit="1" customWidth="1"/>
    <col min="8" max="8" width="17.5703125" bestFit="1" customWidth="1"/>
  </cols>
  <sheetData>
    <row r="1" spans="1:8" ht="15.75" x14ac:dyDescent="0.25">
      <c r="A1" s="2" t="s">
        <v>12</v>
      </c>
    </row>
    <row r="3" spans="1:8" ht="15.75" thickBot="1" x14ac:dyDescent="0.3"/>
    <row r="4" spans="1:8" ht="51.75" thickBot="1" x14ac:dyDescent="0.3">
      <c r="A4" s="3" t="s">
        <v>13</v>
      </c>
      <c r="B4" s="4" t="s">
        <v>14</v>
      </c>
      <c r="C4" s="4" t="s">
        <v>15</v>
      </c>
      <c r="D4" s="4" t="s">
        <v>25</v>
      </c>
      <c r="E4" s="4" t="s">
        <v>18</v>
      </c>
      <c r="F4" s="4" t="s">
        <v>19</v>
      </c>
      <c r="G4" s="4" t="s">
        <v>16</v>
      </c>
      <c r="H4" s="5" t="s">
        <v>20</v>
      </c>
    </row>
    <row r="5" spans="1:8" x14ac:dyDescent="0.25">
      <c r="A5" s="16" t="s">
        <v>0</v>
      </c>
      <c r="B5" s="17"/>
      <c r="C5" s="17"/>
      <c r="D5" s="17"/>
      <c r="E5" s="17"/>
      <c r="F5" s="17"/>
      <c r="G5" s="17"/>
      <c r="H5" s="18"/>
    </row>
    <row r="6" spans="1:8" x14ac:dyDescent="0.25">
      <c r="A6" s="6" t="s">
        <v>7</v>
      </c>
      <c r="B6" s="7" t="s">
        <v>4</v>
      </c>
      <c r="C6" s="30">
        <v>1</v>
      </c>
      <c r="D6" s="30">
        <v>1</v>
      </c>
      <c r="E6" s="7">
        <v>271</v>
      </c>
      <c r="F6" s="30">
        <f>ROUND(C6*E6,2)</f>
        <v>271</v>
      </c>
      <c r="G6" s="7">
        <v>21</v>
      </c>
      <c r="H6" s="31">
        <f>ROUND(F6*1.21,2)</f>
        <v>327.91</v>
      </c>
    </row>
    <row r="7" spans="1:8" x14ac:dyDescent="0.25">
      <c r="A7" s="8" t="s">
        <v>1</v>
      </c>
      <c r="B7" s="9" t="s">
        <v>2</v>
      </c>
      <c r="C7" s="24"/>
      <c r="D7" s="37">
        <v>0.35</v>
      </c>
      <c r="E7" s="9">
        <v>9600</v>
      </c>
      <c r="F7" s="30">
        <f>ROUND(C7*E7,2)</f>
        <v>0</v>
      </c>
      <c r="G7" s="9">
        <v>21</v>
      </c>
      <c r="H7" s="31">
        <f t="shared" ref="H7:H15" si="0">ROUND(F7*1.21,2)</f>
        <v>0</v>
      </c>
    </row>
    <row r="8" spans="1:8" x14ac:dyDescent="0.25">
      <c r="A8" s="10" t="s">
        <v>3</v>
      </c>
      <c r="B8" s="11" t="s">
        <v>5</v>
      </c>
      <c r="C8" s="25"/>
      <c r="D8" s="38">
        <v>0.35</v>
      </c>
      <c r="E8" s="11">
        <v>2300</v>
      </c>
      <c r="F8" s="30">
        <f>ROUND(C8*E8,2)</f>
        <v>0</v>
      </c>
      <c r="G8" s="11">
        <v>21</v>
      </c>
      <c r="H8" s="31">
        <f t="shared" si="0"/>
        <v>0</v>
      </c>
    </row>
    <row r="9" spans="1:8" x14ac:dyDescent="0.25">
      <c r="A9" s="19" t="s">
        <v>6</v>
      </c>
      <c r="B9" s="20"/>
      <c r="C9" s="26"/>
      <c r="D9" s="26"/>
      <c r="E9" s="20"/>
      <c r="F9" s="20"/>
      <c r="G9" s="20"/>
      <c r="H9" s="43"/>
    </row>
    <row r="10" spans="1:8" x14ac:dyDescent="0.25">
      <c r="A10" s="12" t="s">
        <v>7</v>
      </c>
      <c r="B10" s="13" t="s">
        <v>4</v>
      </c>
      <c r="C10" s="27"/>
      <c r="D10" s="39">
        <v>110</v>
      </c>
      <c r="E10" s="13">
        <v>197</v>
      </c>
      <c r="F10" s="30">
        <f>ROUND(C10*E10,2)</f>
        <v>0</v>
      </c>
      <c r="G10" s="13">
        <v>21</v>
      </c>
      <c r="H10" s="32">
        <f t="shared" si="0"/>
        <v>0</v>
      </c>
    </row>
    <row r="11" spans="1:8" x14ac:dyDescent="0.25">
      <c r="A11" s="21" t="s">
        <v>8</v>
      </c>
      <c r="B11" s="22"/>
      <c r="C11" s="28"/>
      <c r="D11" s="28"/>
      <c r="E11" s="22"/>
      <c r="F11" s="20"/>
      <c r="G11" s="22"/>
      <c r="H11" s="44"/>
    </row>
    <row r="12" spans="1:8" x14ac:dyDescent="0.25">
      <c r="A12" s="6" t="s">
        <v>26</v>
      </c>
      <c r="B12" s="46" t="s">
        <v>4</v>
      </c>
      <c r="C12" s="23"/>
      <c r="D12" s="30">
        <v>59</v>
      </c>
      <c r="E12" s="7">
        <v>87</v>
      </c>
      <c r="F12" s="30">
        <f>ROUND(C12*E12,2)</f>
        <v>0</v>
      </c>
      <c r="G12" s="7">
        <v>21</v>
      </c>
      <c r="H12" s="48">
        <f>ROUND(F12*1.21,2)</f>
        <v>0</v>
      </c>
    </row>
    <row r="13" spans="1:8" x14ac:dyDescent="0.25">
      <c r="A13" s="8" t="s">
        <v>9</v>
      </c>
      <c r="B13" s="46" t="s">
        <v>4</v>
      </c>
      <c r="C13" s="23"/>
      <c r="D13" s="30">
        <v>75</v>
      </c>
      <c r="E13" s="7">
        <v>41</v>
      </c>
      <c r="F13" s="30">
        <f>ROUND(C13*E13,2)</f>
        <v>0</v>
      </c>
      <c r="G13" s="7">
        <v>21</v>
      </c>
      <c r="H13" s="31">
        <f t="shared" si="0"/>
        <v>0</v>
      </c>
    </row>
    <row r="14" spans="1:8" x14ac:dyDescent="0.25">
      <c r="A14" s="6" t="s">
        <v>10</v>
      </c>
      <c r="B14" s="9" t="s">
        <v>4</v>
      </c>
      <c r="C14" s="24"/>
      <c r="D14" s="37">
        <v>100</v>
      </c>
      <c r="E14" s="9">
        <v>306</v>
      </c>
      <c r="F14" s="30">
        <f>ROUND(C14*E14,2)</f>
        <v>0</v>
      </c>
      <c r="G14" s="9">
        <v>21</v>
      </c>
      <c r="H14" s="31">
        <f t="shared" si="0"/>
        <v>0</v>
      </c>
    </row>
    <row r="15" spans="1:8" ht="15.75" thickBot="1" x14ac:dyDescent="0.3">
      <c r="A15" s="14" t="s">
        <v>11</v>
      </c>
      <c r="B15" s="15" t="s">
        <v>4</v>
      </c>
      <c r="C15" s="29"/>
      <c r="D15" s="40">
        <v>160</v>
      </c>
      <c r="E15" s="15">
        <v>9</v>
      </c>
      <c r="F15" s="42">
        <f>ROUND(C15*E15,2)</f>
        <v>0</v>
      </c>
      <c r="G15" s="15">
        <v>21</v>
      </c>
      <c r="H15" s="45">
        <f t="shared" si="0"/>
        <v>0</v>
      </c>
    </row>
    <row r="16" spans="1:8" x14ac:dyDescent="0.25">
      <c r="A16" s="33" t="s">
        <v>21</v>
      </c>
      <c r="B16" s="34"/>
      <c r="C16" s="34"/>
      <c r="D16" s="34"/>
      <c r="E16" s="34"/>
      <c r="F16" s="49">
        <f t="array" ref="F16">SUM(ROUND(F6:F15,2))</f>
        <v>271</v>
      </c>
      <c r="G16" s="34"/>
      <c r="H16" s="41"/>
    </row>
    <row r="17" spans="1:8" x14ac:dyDescent="0.25">
      <c r="A17" s="33" t="s">
        <v>22</v>
      </c>
      <c r="B17" s="34"/>
      <c r="C17" s="34"/>
      <c r="D17" s="34"/>
      <c r="E17" s="34"/>
      <c r="F17" s="34"/>
      <c r="G17" s="34"/>
      <c r="H17" s="49">
        <f>SUM(ROUND(F16*1.21,2))</f>
        <v>327.91</v>
      </c>
    </row>
    <row r="18" spans="1:8" x14ac:dyDescent="0.25">
      <c r="A18" s="33"/>
      <c r="B18" s="34"/>
      <c r="C18" s="34"/>
      <c r="D18" s="34"/>
      <c r="E18" s="34"/>
      <c r="F18" s="34"/>
      <c r="G18" s="34"/>
      <c r="H18" s="34"/>
    </row>
    <row r="19" spans="1:8" x14ac:dyDescent="0.25">
      <c r="A19" s="33" t="s">
        <v>30</v>
      </c>
      <c r="B19" s="34"/>
      <c r="C19" s="34"/>
      <c r="D19" s="34"/>
      <c r="E19" s="34"/>
      <c r="F19" s="49">
        <f>SUM(ROUND(F16*28,2))</f>
        <v>7588</v>
      </c>
      <c r="G19" s="34"/>
      <c r="H19" s="34"/>
    </row>
    <row r="20" spans="1:8" x14ac:dyDescent="0.25">
      <c r="A20" s="33" t="s">
        <v>31</v>
      </c>
      <c r="B20" s="34"/>
      <c r="C20" s="34"/>
      <c r="D20" s="34"/>
      <c r="E20" s="34"/>
      <c r="F20" s="34"/>
      <c r="G20" s="34"/>
      <c r="H20" s="49">
        <f>SUM(ROUND(F19*1.21,2))</f>
        <v>9181.48</v>
      </c>
    </row>
    <row r="23" spans="1:8" x14ac:dyDescent="0.25">
      <c r="A23" s="35" t="s">
        <v>17</v>
      </c>
      <c r="C23" s="47"/>
    </row>
    <row r="25" spans="1:8" x14ac:dyDescent="0.25">
      <c r="A25" s="36" t="s">
        <v>23</v>
      </c>
    </row>
    <row r="26" spans="1:8" x14ac:dyDescent="0.25">
      <c r="A26" s="36" t="s">
        <v>24</v>
      </c>
    </row>
    <row r="27" spans="1:8" x14ac:dyDescent="0.25">
      <c r="A27" s="36" t="s">
        <v>27</v>
      </c>
    </row>
    <row r="28" spans="1:8" x14ac:dyDescent="0.25">
      <c r="A28" s="36" t="s">
        <v>28</v>
      </c>
    </row>
    <row r="29" spans="1:8" x14ac:dyDescent="0.25">
      <c r="A29" s="36" t="s">
        <v>29</v>
      </c>
    </row>
  </sheetData>
  <pageMargins left="0.7" right="0.7" top="0.78740157499999996" bottom="0.78740157499999996" header="0.3" footer="0.3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4B7E13-ABBD-4D59-95F0-EBA8607E88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3A072E-BD14-44F1-94C2-624483FDEC1C}">
  <ds:schemaRefs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9544FAA-EB0B-4FF0-8B47-F816A99386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Melichárek Kamil</dc:creator>
  <cp:lastModifiedBy>Moulíková Blanka</cp:lastModifiedBy>
  <cp:lastPrinted>2022-08-17T12:34:35Z</cp:lastPrinted>
  <dcterms:created xsi:type="dcterms:W3CDTF">2020-01-03T12:35:19Z</dcterms:created>
  <dcterms:modified xsi:type="dcterms:W3CDTF">2025-03-11T15:39:09Z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