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sicrcz-my.sharepoint.com/personal/olga_bilova_csicr_cz/Documents/Plocha/VZ/1_VZMR/2021/9_Hygienické potřeby - 2.Q 2021/"/>
    </mc:Choice>
  </mc:AlternateContent>
  <xr:revisionPtr revIDLastSave="0" documentId="8_{D354A6F2-94DC-4AE3-B324-BAE70ED1D1C1}" xr6:coauthVersionLast="45" xr6:coauthVersionMax="45" xr10:uidLastSave="{00000000-0000-0000-0000-000000000000}"/>
  <bookViews>
    <workbookView xWindow="20370" yWindow="-120" windowWidth="25440" windowHeight="15390" xr2:uid="{00000000-000D-0000-FFFF-FFFF00000000}"/>
  </bookViews>
  <sheets>
    <sheet name="Hygienické potřeby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66" i="10" l="1"/>
  <c r="V66" i="10" s="1"/>
  <c r="T65" i="10" l="1"/>
  <c r="V65" i="10" s="1"/>
  <c r="T120" i="10" l="1"/>
  <c r="V120" i="10" s="1"/>
  <c r="T119" i="10"/>
  <c r="V119" i="10" s="1"/>
  <c r="T118" i="10"/>
  <c r="V118" i="10" s="1"/>
  <c r="T117" i="10"/>
  <c r="V117" i="10" s="1"/>
  <c r="T116" i="10"/>
  <c r="V116" i="10" s="1"/>
  <c r="T115" i="10"/>
  <c r="V115" i="10" s="1"/>
  <c r="T114" i="10"/>
  <c r="V114" i="10" s="1"/>
  <c r="T113" i="10"/>
  <c r="V113" i="10" s="1"/>
  <c r="T112" i="10"/>
  <c r="V112" i="10" s="1"/>
  <c r="T111" i="10"/>
  <c r="V111" i="10" s="1"/>
  <c r="T110" i="10"/>
  <c r="V110" i="10" s="1"/>
  <c r="T108" i="10"/>
  <c r="V108" i="10" s="1"/>
  <c r="T107" i="10"/>
  <c r="V107" i="10" s="1"/>
  <c r="T106" i="10"/>
  <c r="V106" i="10" s="1"/>
  <c r="T105" i="10"/>
  <c r="V105" i="10" s="1"/>
  <c r="T104" i="10"/>
  <c r="V104" i="10" s="1"/>
  <c r="T103" i="10"/>
  <c r="V103" i="10" s="1"/>
  <c r="T102" i="10"/>
  <c r="V102" i="10" s="1"/>
  <c r="T101" i="10"/>
  <c r="V101" i="10" s="1"/>
  <c r="T99" i="10"/>
  <c r="V99" i="10" s="1"/>
  <c r="T98" i="10"/>
  <c r="V98" i="10" s="1"/>
  <c r="T97" i="10"/>
  <c r="V97" i="10" s="1"/>
  <c r="T96" i="10"/>
  <c r="V96" i="10" s="1"/>
  <c r="T95" i="10"/>
  <c r="V95" i="10" s="1"/>
  <c r="T94" i="10"/>
  <c r="V94" i="10" s="1"/>
  <c r="T93" i="10"/>
  <c r="V93" i="10" s="1"/>
  <c r="T92" i="10"/>
  <c r="V92" i="10" s="1"/>
  <c r="T91" i="10"/>
  <c r="V91" i="10" s="1"/>
  <c r="T90" i="10"/>
  <c r="V90" i="10" s="1"/>
  <c r="T89" i="10"/>
  <c r="V89" i="10" s="1"/>
  <c r="T88" i="10"/>
  <c r="V88" i="10" s="1"/>
  <c r="T87" i="10"/>
  <c r="V87" i="10" s="1"/>
  <c r="T86" i="10"/>
  <c r="V86" i="10" s="1"/>
  <c r="T85" i="10"/>
  <c r="V85" i="10" s="1"/>
  <c r="T84" i="10"/>
  <c r="V84" i="10" s="1"/>
  <c r="T83" i="10"/>
  <c r="V83" i="10" s="1"/>
  <c r="T82" i="10"/>
  <c r="V82" i="10" s="1"/>
  <c r="T81" i="10"/>
  <c r="V81" i="10" s="1"/>
  <c r="T80" i="10"/>
  <c r="V80" i="10" s="1"/>
  <c r="T79" i="10"/>
  <c r="V79" i="10" s="1"/>
  <c r="T77" i="10"/>
  <c r="V77" i="10" s="1"/>
  <c r="T76" i="10"/>
  <c r="V76" i="10" s="1"/>
  <c r="T75" i="10"/>
  <c r="V75" i="10" s="1"/>
  <c r="T74" i="10"/>
  <c r="V74" i="10" s="1"/>
  <c r="T73" i="10"/>
  <c r="V73" i="10" s="1"/>
  <c r="T72" i="10"/>
  <c r="V72" i="10" s="1"/>
  <c r="T71" i="10"/>
  <c r="V71" i="10" s="1"/>
  <c r="T70" i="10"/>
  <c r="V70" i="10" s="1"/>
  <c r="T69" i="10"/>
  <c r="V69" i="10" s="1"/>
  <c r="T68" i="10"/>
  <c r="V68" i="10" s="1"/>
  <c r="T67" i="10"/>
  <c r="V67" i="10" s="1"/>
  <c r="T64" i="10"/>
  <c r="V64" i="10" s="1"/>
  <c r="T63" i="10"/>
  <c r="V63" i="10" s="1"/>
  <c r="T62" i="10"/>
  <c r="V62" i="10" s="1"/>
  <c r="T60" i="10"/>
  <c r="V60" i="10" s="1"/>
  <c r="T59" i="10"/>
  <c r="V59" i="10" s="1"/>
  <c r="T58" i="10"/>
  <c r="V58" i="10" s="1"/>
  <c r="T57" i="10"/>
  <c r="V57" i="10" s="1"/>
  <c r="T56" i="10"/>
  <c r="V56" i="10" s="1"/>
  <c r="T55" i="10"/>
  <c r="V55" i="10" s="1"/>
  <c r="T54" i="10"/>
  <c r="V54" i="10" s="1"/>
  <c r="T53" i="10"/>
  <c r="V53" i="10" s="1"/>
  <c r="T52" i="10"/>
  <c r="V52" i="10" s="1"/>
  <c r="T51" i="10"/>
  <c r="V51" i="10" s="1"/>
  <c r="T50" i="10"/>
  <c r="V50" i="10" s="1"/>
  <c r="T49" i="10"/>
  <c r="V49" i="10" s="1"/>
  <c r="T48" i="10"/>
  <c r="V48" i="10" s="1"/>
  <c r="T47" i="10"/>
  <c r="V47" i="10" s="1"/>
  <c r="T46" i="10"/>
  <c r="V46" i="10" s="1"/>
  <c r="T45" i="10"/>
  <c r="V45" i="10" s="1"/>
  <c r="T44" i="10"/>
  <c r="V44" i="10" s="1"/>
  <c r="T43" i="10"/>
  <c r="V43" i="10" s="1"/>
  <c r="T42" i="10"/>
  <c r="V42" i="10" s="1"/>
  <c r="T41" i="10"/>
  <c r="V41" i="10" s="1"/>
  <c r="T40" i="10"/>
  <c r="V40" i="10" s="1"/>
  <c r="T39" i="10"/>
  <c r="V39" i="10" s="1"/>
  <c r="T38" i="10"/>
  <c r="V38" i="10" s="1"/>
  <c r="T37" i="10"/>
  <c r="V37" i="10" s="1"/>
  <c r="T36" i="10"/>
  <c r="V36" i="10" s="1"/>
  <c r="T35" i="10" l="1"/>
  <c r="V35" i="10" s="1"/>
  <c r="V121" i="10" l="1" a="1"/>
  <c r="V121" i="10" s="1"/>
  <c r="W121" i="10" s="1"/>
  <c r="X121" i="10" s="1"/>
</calcChain>
</file>

<file path=xl/sharedStrings.xml><?xml version="1.0" encoding="utf-8"?>
<sst xmlns="http://schemas.openxmlformats.org/spreadsheetml/2006/main" count="243" uniqueCount="166">
  <si>
    <t>MJ</t>
  </si>
  <si>
    <t>ks</t>
  </si>
  <si>
    <t>Ústředí</t>
  </si>
  <si>
    <t>Praha</t>
  </si>
  <si>
    <t>Brno</t>
  </si>
  <si>
    <t>Pardubice</t>
  </si>
  <si>
    <t>Hradec Králové</t>
  </si>
  <si>
    <t>Jihlava</t>
  </si>
  <si>
    <t>Karlovy Vary</t>
  </si>
  <si>
    <t>Liberec</t>
  </si>
  <si>
    <t>Olomouc</t>
  </si>
  <si>
    <t>Ostrava</t>
  </si>
  <si>
    <t>Plzeň</t>
  </si>
  <si>
    <t>Střední Čechy</t>
  </si>
  <si>
    <t>Ústí nad Labem</t>
  </si>
  <si>
    <t>Zlín</t>
  </si>
  <si>
    <t>České Budějovice</t>
  </si>
  <si>
    <t>Celkem</t>
  </si>
  <si>
    <t>Název zboží</t>
  </si>
  <si>
    <t>Jednotková cena bez DPH</t>
  </si>
  <si>
    <t>Celkem kusů</t>
  </si>
  <si>
    <t>Cena celkem              bez DPH</t>
  </si>
  <si>
    <t>ÚKLIDOVÁ CHEMIE</t>
  </si>
  <si>
    <t>SAVO WC,  750ml/ks</t>
  </si>
  <si>
    <t>SAVO original, 1000 ml/ks</t>
  </si>
  <si>
    <t>JAR na nádobí, 900 ml.</t>
  </si>
  <si>
    <t>Jar All in 1 tablety do myčky, min. 96ks/bal.</t>
  </si>
  <si>
    <t>PRONTO proti prachu,  400 ml/ks</t>
  </si>
  <si>
    <t>CIF cream citrus, 500ml/ks</t>
  </si>
  <si>
    <t>Cif Professional 2v1 koupelny, 750 ml/ks</t>
  </si>
  <si>
    <t>Savo RAZANT  - čistič odpadu, 1l/ks</t>
  </si>
  <si>
    <t>HYGIENICKÉ PROSTŘEDKY</t>
  </si>
  <si>
    <t>Vonné sítko do pisoárů (barva modrá)</t>
  </si>
  <si>
    <t>BRISE spray citrus, 300ml/ks</t>
  </si>
  <si>
    <t>ÚKLIDOVÉ PROSTŘEDKY</t>
  </si>
  <si>
    <t>Spontex Utěrky mikrovlákno  (4 ks/balení)</t>
  </si>
  <si>
    <t>PYTLE A SÁČKY DO KOŠŮ</t>
  </si>
  <si>
    <t>NÁPLNĚ DO ZÁSOBNÍKŮ</t>
  </si>
  <si>
    <t>Papírový ručník v roli,  bílý, min. 2vsrt,  výška max. 20 cm/průměr max. 18 cm</t>
  </si>
  <si>
    <t>Papírové ručníky ZZ min.bílé, min. 2vrs/150list, útržek max. 25x23 cm (min. 150 útržků/balení)</t>
  </si>
  <si>
    <t>Hygienické sáčky plastové skládané (min.25ks/balení)</t>
  </si>
  <si>
    <t>bal.</t>
  </si>
  <si>
    <t>sada</t>
  </si>
  <si>
    <t>role</t>
  </si>
  <si>
    <t>balení</t>
  </si>
  <si>
    <t>karton</t>
  </si>
  <si>
    <t>Celkem DPH v Kč (21%)</t>
  </si>
  <si>
    <t>BREF power activ 4 závěs do WC</t>
  </si>
  <si>
    <t>CELKEM</t>
  </si>
  <si>
    <t>Celková cena včetně DPH</t>
  </si>
  <si>
    <t>Finish, leštidlo do myčky, 800 ml/ks</t>
  </si>
  <si>
    <t>Cif Power Cream čistič koupelny 750ml/ks</t>
  </si>
  <si>
    <t>Savo proti plísni v rozprašovači, 500 ml/ks</t>
  </si>
  <si>
    <t>Vileda Ultramax mop náhrada Microfibre 2v1,  36x14 cm</t>
  </si>
  <si>
    <t>Skládané ručníky, bílá, 2vr. 100% celulóza 21,2x34 cm, počet panelů 4/M (1balení/110 ks ručníků)</t>
  </si>
  <si>
    <t>Čistící papír bílý, vhodný do kuchyní, 2 vr., 100% celuloza, průměr 20 cm</t>
  </si>
  <si>
    <t>KRTEK čistič potrubí 900 g</t>
  </si>
  <si>
    <t>Sáčky papírové Kärcher T10/1, (10ks/balení)</t>
  </si>
  <si>
    <t>Krém na ruce ochranný, hydratační, antibakteriální,  100 g</t>
  </si>
  <si>
    <t>Mýdlo tekuté, antibakteriální, pumpička,  500ml/ks</t>
  </si>
  <si>
    <t>Mýdlo tekuté, antibakteriální, kanystr 5 l/ks</t>
  </si>
  <si>
    <t>Ubrousky papírové, bílé,  30 x 30 cm ( min.100 ks/bal.)</t>
  </si>
  <si>
    <t>Houba na nádobí malá / mix (10ks/balení)</t>
  </si>
  <si>
    <t>Houba na nádobí MAXI / mix (5ks/balení)</t>
  </si>
  <si>
    <t>Houbové utěrky Clean kit, vysoce savé (4ks/balení)</t>
  </si>
  <si>
    <t>Rychloutěrky  Vlies -  (10ks/balení)</t>
  </si>
  <si>
    <t>Hadr na podlahu,  min. 50x60 cm, min. 170g/m2</t>
  </si>
  <si>
    <t>Rukavice gumové M, Spontex Optimal</t>
  </si>
  <si>
    <t>Rukavice gumové L , Spontex Optimal</t>
  </si>
  <si>
    <t>Lopatka se smetáčkem</t>
  </si>
  <si>
    <t>Vaky odpadní pro skatovací stroje Ideal 3804 (50ks/balení)</t>
  </si>
  <si>
    <t>Fixinela na rez a vodní kámen, (spotřebiče)  500ml/ks</t>
  </si>
  <si>
    <t xml:space="preserve">Čistič myčky, např. Somat Duo čistič (2x250 ml/balení) </t>
  </si>
  <si>
    <t xml:space="preserve">Papírové ručníky v roli, min. 2vrs, bílý, šíře  21 cm, (6 ks/kart.) např. Tork Matic (290016) Premium, vhodné do zásobníku Tork systém H1 </t>
  </si>
  <si>
    <t xml:space="preserve">Papírové ručníky, min. bílé,  min.2vrst, útržek 25x23 cm, (3200 útržků/balení) např. ZZ White - vhodné do zásobníku JOLLY AH 20 </t>
  </si>
  <si>
    <t>Sáček do koše zatahovací  60l (10ks/role)</t>
  </si>
  <si>
    <t>Sáček do odpad.koše  35l ( 50ks/role)</t>
  </si>
  <si>
    <t>Sáček do odpad.koše 63x74 60l ( 50ks/role)</t>
  </si>
  <si>
    <t>Pytle na odpad 120l,70x110, 40u černá (25ks/role)</t>
  </si>
  <si>
    <t>Pytle na odpad 120l,70x110,80u modré ( 15ks/role)</t>
  </si>
  <si>
    <t>Pytle zatahovací 120l, 70x100, (10ks/role)</t>
  </si>
  <si>
    <t>Čistící  prostředek na podlahu, 5 kg/ks,  s antibakteriální přísadou, např. HIT</t>
  </si>
  <si>
    <t>Clin na okna, pistole, 500 ml/ks</t>
  </si>
  <si>
    <t>DeLonghi odvápňovač pro kávovary EcoDecalk, 500 ml/ks</t>
  </si>
  <si>
    <t>Čistící prostředek na nerezové povrchy (výtahy), např. Mehod, 350 ml/ks</t>
  </si>
  <si>
    <t>Hang Tag vonná závěska, modrá</t>
  </si>
  <si>
    <t>Jednorázové vinylové rukovice bez pudru,  (100ks/balení), vellikost M</t>
  </si>
  <si>
    <t xml:space="preserve">Jednorázové latexové rukovice, pudr, (100ks/balení), velikost L </t>
  </si>
  <si>
    <t>Diava, leštenka na nábytek,  200ml</t>
  </si>
  <si>
    <t>Vůně do vysavače, (4 ks/balení)</t>
  </si>
  <si>
    <t>Mop na okna s teleskopickou tyčí, např. Leifheit Plus 3 v 1</t>
  </si>
  <si>
    <t>Solvina, mycí pasta na ruce, 450 g.</t>
  </si>
  <si>
    <t>Švédská utěrka na podlahu 50x60 cm</t>
  </si>
  <si>
    <t>Kartáč na nádobí</t>
  </si>
  <si>
    <t>Q Power regenerační sůl do myčky, 1 kg/ks</t>
  </si>
  <si>
    <t>Jednorázové latexové rukovice, pudr, (100ks/balení), velikost M</t>
  </si>
  <si>
    <t>Jednorázové vinylové rukovice bez pudru,  (100ks/balení), velikost L</t>
  </si>
  <si>
    <t>Pytle na odpad 120l,70x110,60u černá ( 20ks/role)</t>
  </si>
  <si>
    <t>Vybrané zadávací podmínky</t>
  </si>
  <si>
    <t>1.</t>
  </si>
  <si>
    <t>Dodání požadovaného zboží do míst specifikovaných na jednotlivých listech tohoto souboru podle níže uvedeného adresáře.</t>
  </si>
  <si>
    <t>2.</t>
  </si>
  <si>
    <t>Samostatná fakturace pro jednotlivá odběrná místa.</t>
  </si>
  <si>
    <t>3.</t>
  </si>
  <si>
    <t>V případě dodání alternativního zboží oproti poptávanému, je dodavatel povinen přiložit k nabídce Produktový list nabízeného zboží, ze kterého je zjistitelné, že nabízené zboží má parametry stejné, nebo lepší než poptávané zboží.</t>
  </si>
  <si>
    <t>4.</t>
  </si>
  <si>
    <t>Akceptujeme i jiná než popsaná balení, přičemž musí být dodrženo minimálně požadované množství zboží a cena musí 
odpovídat poptávanému množství dané komodity.</t>
  </si>
  <si>
    <t>5.</t>
  </si>
  <si>
    <t xml:space="preserve">Zboží, jež je předmětem této zakázky, bude dodáno jako náhradní plnění ve smyslu § 81 odst. 2 písm. b) a odst. 3 zákona č. 435/2004 Sb., o zaměstnanosti, ve znění pozdějších předpisů. Zadávacího řízení se může zúčastnit pouze dodavatel, který zaměstnává více než 50 % osob se zdravotním postižením z celkového počtu svých zaměstnanců a se kterým Úřad práce uzavřel písemnou dohodu o jeho uznání za zaměstnavatele na chráněném trhu práce podle § 78 zákona č. 435/2004 Sb., resp. dodavatel zaměstnávající více než 50 % zaměstnanců na chráněných pracovních místech, kteří jsou osobami se zdravotním postižením, z celkového počtu zaměstnanců, nebo dodavatel, který je osobou se zdravotním postižením, zároveň je osobou samostatně výdělečně činnou a nezaměstnává žádné zaměstnance. Splnění této podmínky není možné prokazovat prostřednictvím jiných osob. Rozhodným je průměrný přepočtený počet zaměstnanců za kalendářní čtvrtletí předcházející zahájení zadávacího řízení.
</t>
  </si>
  <si>
    <t>6.</t>
  </si>
  <si>
    <r>
      <rPr>
        <b/>
        <sz val="16"/>
        <color theme="1"/>
        <rFont val="Calibri"/>
        <family val="2"/>
        <charset val="238"/>
        <scheme val="minor"/>
      </rPr>
      <t>Adresy míst plnění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 xml:space="preserve">(viz sloupce s počty kusů zboží v níže uvedeném položkovém rozpočtu) </t>
    </r>
    <r>
      <rPr>
        <b/>
        <sz val="16"/>
        <color theme="1"/>
        <rFont val="Calibri"/>
        <family val="2"/>
        <charset val="238"/>
        <scheme val="minor"/>
      </rPr>
      <t>a</t>
    </r>
    <r>
      <rPr>
        <sz val="14"/>
        <color theme="1"/>
        <rFont val="Calibri"/>
        <family val="2"/>
        <charset val="238"/>
        <scheme val="minor"/>
      </rPr>
      <t xml:space="preserve"> </t>
    </r>
    <r>
      <rPr>
        <b/>
        <sz val="16"/>
        <color theme="1"/>
        <rFont val="Calibri"/>
        <family val="2"/>
        <charset val="238"/>
        <scheme val="minor"/>
      </rPr>
      <t>kontaktní osoby pro převzetí dodávky</t>
    </r>
  </si>
  <si>
    <t>Pracoviště a adresy dodání</t>
  </si>
  <si>
    <t>Kontaktní osoby</t>
  </si>
  <si>
    <r>
      <rPr>
        <b/>
        <sz val="11"/>
        <color theme="1"/>
        <rFont val="Calibri"/>
        <family val="2"/>
        <charset val="238"/>
        <scheme val="minor"/>
      </rPr>
      <t>Ústředí</t>
    </r>
    <r>
      <rPr>
        <sz val="11"/>
        <color theme="1"/>
        <rFont val="Calibri"/>
        <family val="2"/>
        <charset val="238"/>
        <scheme val="minor"/>
      </rPr>
      <t xml:space="preserve"> - Česká školní inspekce, Fráni Šrámka 37, 150 21 Praha 5</t>
    </r>
  </si>
  <si>
    <t>Radek Ježek, mobil: 603 179 986, radek.jezek@csicr.cz</t>
  </si>
  <si>
    <r>
      <rPr>
        <b/>
        <sz val="11"/>
        <color theme="1"/>
        <rFont val="Calibri"/>
        <family val="2"/>
        <charset val="238"/>
        <scheme val="minor"/>
      </rPr>
      <t>Praha</t>
    </r>
    <r>
      <rPr>
        <sz val="11"/>
        <color theme="1"/>
        <rFont val="Calibri"/>
        <family val="2"/>
        <charset val="238"/>
        <scheme val="minor"/>
      </rPr>
      <t xml:space="preserve"> - Česká školní inspekce - Pražský inspektorát, Arabská 683, Praha 6</t>
    </r>
  </si>
  <si>
    <t>Galašová Ivana, mobil.: 607 005 369 , ivana.galasova@csicr.cz</t>
  </si>
  <si>
    <r>
      <rPr>
        <b/>
        <sz val="11"/>
        <color theme="1"/>
        <rFont val="Calibri"/>
        <family val="2"/>
        <charset val="238"/>
        <scheme val="minor"/>
      </rPr>
      <t>Střední Čechy</t>
    </r>
    <r>
      <rPr>
        <sz val="11"/>
        <color theme="1"/>
        <rFont val="Calibri"/>
        <family val="2"/>
        <charset val="238"/>
        <scheme val="minor"/>
      </rPr>
      <t xml:space="preserve"> - Česká školní inspekce - Středočeský inspektorát, Arabská 683, 160 66 Praha 6</t>
    </r>
  </si>
  <si>
    <t>Antony Irena, mobil: 728 856 652, irena.antony@csicr.cz</t>
  </si>
  <si>
    <r>
      <rPr>
        <b/>
        <sz val="11"/>
        <color theme="1"/>
        <rFont val="Calibri"/>
        <family val="2"/>
        <charset val="238"/>
        <scheme val="minor"/>
      </rPr>
      <t>Plzeň</t>
    </r>
    <r>
      <rPr>
        <sz val="11"/>
        <color theme="1"/>
        <rFont val="Calibri"/>
        <family val="2"/>
        <charset val="238"/>
        <scheme val="minor"/>
      </rPr>
      <t xml:space="preserve"> - Česká školní inspekce, Koperníkova 26, 301 00  Plzeň</t>
    </r>
  </si>
  <si>
    <t>Hůrková Jaroslava, mobil: 728 947 118, jaroslava.hurkova@csicr.cz</t>
  </si>
  <si>
    <r>
      <rPr>
        <b/>
        <sz val="11"/>
        <color theme="1"/>
        <rFont val="Calibri"/>
        <family val="2"/>
        <charset val="238"/>
        <scheme val="minor"/>
      </rPr>
      <t>Karlovy Vary</t>
    </r>
    <r>
      <rPr>
        <sz val="11"/>
        <color theme="1"/>
        <rFont val="Calibri"/>
        <family val="2"/>
        <charset val="238"/>
        <scheme val="minor"/>
      </rPr>
      <t xml:space="preserve"> - Česká školní inspekce, Kollárova 15, 360 09 Karlovy Vary</t>
    </r>
  </si>
  <si>
    <t>Rádlová Karla, mobil: 607 005 283, karla.radlova@csicr.cz</t>
  </si>
  <si>
    <r>
      <rPr>
        <b/>
        <sz val="11"/>
        <color theme="1"/>
        <rFont val="Calibri"/>
        <family val="2"/>
        <charset val="238"/>
        <scheme val="minor"/>
      </rPr>
      <t>Ústí nad Labem</t>
    </r>
    <r>
      <rPr>
        <sz val="11"/>
        <color theme="1"/>
        <rFont val="Calibri"/>
        <family val="2"/>
        <charset val="238"/>
        <scheme val="minor"/>
      </rPr>
      <t xml:space="preserve"> - Česká školní inspekce, W. Churchilla 6/1348, 400 01 Ústí nad Labem</t>
    </r>
  </si>
  <si>
    <r>
      <rPr>
        <b/>
        <sz val="11"/>
        <color theme="1"/>
        <rFont val="Calibri"/>
        <family val="2"/>
        <charset val="238"/>
        <scheme val="minor"/>
      </rPr>
      <t>České Budějovice</t>
    </r>
    <r>
      <rPr>
        <sz val="11"/>
        <color theme="1"/>
        <rFont val="Calibri"/>
        <family val="2"/>
        <charset val="238"/>
        <scheme val="minor"/>
      </rPr>
      <t xml:space="preserve"> - Česká školní inspekce, Dukelská 23, 370 01 České Budějiovice</t>
    </r>
  </si>
  <si>
    <t>Mauerová Drahomíra, mobil: 607 006 709, drahomira.mauerova@csicr.cz</t>
  </si>
  <si>
    <r>
      <rPr>
        <b/>
        <sz val="11"/>
        <color theme="1"/>
        <rFont val="Calibri"/>
        <family val="2"/>
        <charset val="238"/>
        <scheme val="minor"/>
      </rPr>
      <t>Liberec</t>
    </r>
    <r>
      <rPr>
        <sz val="11"/>
        <color theme="1"/>
        <rFont val="Calibri"/>
        <family val="2"/>
        <charset val="238"/>
        <scheme val="minor"/>
      </rPr>
      <t xml:space="preserve"> - Česká školní inspekce, Masarykova 801/28, 460 01 Liberec</t>
    </r>
  </si>
  <si>
    <t>Gujdová Denisa, mobil:  607 005 462, denisa.gujdova@csicr.cz</t>
  </si>
  <si>
    <r>
      <rPr>
        <b/>
        <sz val="11"/>
        <color theme="1"/>
        <rFont val="Calibri"/>
        <family val="2"/>
        <charset val="238"/>
        <scheme val="minor"/>
      </rPr>
      <t>Hradec Králové</t>
    </r>
    <r>
      <rPr>
        <sz val="11"/>
        <color theme="1"/>
        <rFont val="Calibri"/>
        <family val="2"/>
        <charset val="238"/>
        <scheme val="minor"/>
      </rPr>
      <t xml:space="preserve"> - Česká školní inspekce, Wonkova 1142, 500 02 Hradec Králové</t>
    </r>
  </si>
  <si>
    <t>Hlaváčková Miroslava, mobil: 607 005 340, miroslava.hlavackova@csicr.cz</t>
  </si>
  <si>
    <r>
      <rPr>
        <b/>
        <sz val="11"/>
        <color theme="1"/>
        <rFont val="Calibri"/>
        <family val="2"/>
        <charset val="238"/>
        <scheme val="minor"/>
      </rPr>
      <t>Pardubice</t>
    </r>
    <r>
      <rPr>
        <sz val="11"/>
        <color theme="1"/>
        <rFont val="Calibri"/>
        <family val="2"/>
        <charset val="238"/>
        <scheme val="minor"/>
      </rPr>
      <t xml:space="preserve"> - Česká školní inspekce, Sukova třída 1556, 530 02 Pardubice</t>
    </r>
  </si>
  <si>
    <t>Brožková Lenka, mobil: 607 764 788, lenka.brozkova@csicr.cz</t>
  </si>
  <si>
    <r>
      <rPr>
        <b/>
        <sz val="11"/>
        <color theme="1"/>
        <rFont val="Calibri"/>
        <family val="2"/>
        <charset val="238"/>
        <scheme val="minor"/>
      </rPr>
      <t>Jihlava</t>
    </r>
    <r>
      <rPr>
        <sz val="11"/>
        <color theme="1"/>
        <rFont val="Calibri"/>
        <family val="2"/>
        <charset val="238"/>
        <scheme val="minor"/>
      </rPr>
      <t xml:space="preserve"> - Česká školní inspekce, Zborovská 3, 586 01 Jihlava</t>
    </r>
  </si>
  <si>
    <t>Krausová Ivana, mobil: 728 868 147, ivana.krausova@csicr.cz</t>
  </si>
  <si>
    <r>
      <rPr>
        <b/>
        <sz val="11"/>
        <color theme="1"/>
        <rFont val="Calibri"/>
        <family val="2"/>
        <charset val="238"/>
        <scheme val="minor"/>
      </rPr>
      <t>Brno</t>
    </r>
    <r>
      <rPr>
        <sz val="11"/>
        <color theme="1"/>
        <rFont val="Calibri"/>
        <family val="2"/>
        <charset val="238"/>
        <scheme val="minor"/>
      </rPr>
      <t xml:space="preserve"> - Česká školní inspekce, Křížová 22, 603 00 Brno</t>
    </r>
  </si>
  <si>
    <t>Říkovská Romana, tel. 543 541 257, romana.rikovska@csicr.cz</t>
  </si>
  <si>
    <r>
      <rPr>
        <b/>
        <sz val="11"/>
        <color theme="1"/>
        <rFont val="Calibri"/>
        <family val="2"/>
        <charset val="238"/>
        <scheme val="minor"/>
      </rPr>
      <t>Olomouc</t>
    </r>
    <r>
      <rPr>
        <sz val="11"/>
        <color theme="1"/>
        <rFont val="Calibri"/>
        <family val="2"/>
        <charset val="238"/>
        <scheme val="minor"/>
      </rPr>
      <t xml:space="preserve"> - Česká školní inspekce, Wellnerova 25, 779 00 Olomouc</t>
    </r>
  </si>
  <si>
    <r>
      <rPr>
        <b/>
        <sz val="11"/>
        <color theme="1"/>
        <rFont val="Calibri"/>
        <family val="2"/>
        <charset val="238"/>
        <scheme val="minor"/>
      </rPr>
      <t>Ostrava</t>
    </r>
    <r>
      <rPr>
        <sz val="11"/>
        <color theme="1"/>
        <rFont val="Calibri"/>
        <family val="2"/>
        <charset val="238"/>
        <scheme val="minor"/>
      </rPr>
      <t xml:space="preserve"> - Česká školní inspekce, Matiční 20, 702 00 Ostrava</t>
    </r>
  </si>
  <si>
    <t>Havlíková Alena, mobil: 723 447 341, alena.havlikova@csicr.cz</t>
  </si>
  <si>
    <r>
      <rPr>
        <b/>
        <sz val="11"/>
        <color theme="1"/>
        <rFont val="Calibri"/>
        <family val="2"/>
        <charset val="238"/>
        <scheme val="minor"/>
      </rPr>
      <t>Zlín</t>
    </r>
    <r>
      <rPr>
        <sz val="11"/>
        <color theme="1"/>
        <rFont val="Calibri"/>
        <family val="2"/>
        <charset val="238"/>
        <scheme val="minor"/>
      </rPr>
      <t xml:space="preserve"> - Česká školní inspekce, Zarámí 88, P.O.Box 125, 760 01 Zlín</t>
    </r>
  </si>
  <si>
    <t>Mikešová Lenka, mobil: 723 445 600, lenka.mikesova@csicr.cz</t>
  </si>
  <si>
    <t>Požadavky na zpracování a členění nabídky</t>
  </si>
  <si>
    <t>Doplnění  cen do níže uvedeného položkového rozpočtu a jeho vložení jako přílohy do nabídky.</t>
  </si>
  <si>
    <t>Utěrky SPONTEX Fastwipes (3 ks/balení)</t>
  </si>
  <si>
    <t>Souprava na WC - miska se štětkou</t>
  </si>
  <si>
    <t>Domestos dezinfekční a čistící prostředek, 750 ml/ks</t>
  </si>
  <si>
    <t>Dezinfekce na podlahy a plochy, 5 l/ks, např. Sanytol</t>
  </si>
  <si>
    <t>Dezinfekce na podlahy a plochy, 1 l/ks, např. Sanytol</t>
  </si>
  <si>
    <t>Sanytol dezinfekce, univerzální čistič (vhodný na kuchyně a koupelny), 500 ml/ks</t>
  </si>
  <si>
    <t>Dezinfekční gel na ruce (bezoplachový), malé balení max 75 ml/ks</t>
  </si>
  <si>
    <t>Dezinfekční gel na ruce (bezoplachový), min 500 ml/ks</t>
  </si>
  <si>
    <t>Marschnerová Zuzana, mobil:.608 066 001, zuzana.marschnerova@csicr.cz</t>
  </si>
  <si>
    <t xml:space="preserve">Čep David, mobil: 728 856 505, david.cep@csicr.cz    
</t>
  </si>
  <si>
    <t>JAR na nádobí, 450 ml.</t>
  </si>
  <si>
    <t>Calgonit Finish - osvěžovač do myčky</t>
  </si>
  <si>
    <t>Toaletní papír min. 2vrst, min. bílý, průměr role  max.23 cm, návin min. 155 m</t>
  </si>
  <si>
    <t>Toaletní papír min. 2vrst, min.bílý, průměr role max. 10 cm, návin min. 16 m</t>
  </si>
  <si>
    <t>Toaletní papír min. 2vrst, min.bílý, průměr role max. 16 cm, návin min. min. 69 m</t>
  </si>
  <si>
    <t>Toaletní papír min. 2vrst,min.  bílý, průměr role max. 19 cm, návin min. 110 m</t>
  </si>
  <si>
    <t>Dezinfekce alkoholová 1 l (desinfekce povrchů) např. Profex Anti-Covid</t>
  </si>
  <si>
    <t>Dezinfekce alkoholová  5 l (desinfekce povrchů) např. Profex Anti-Covid</t>
  </si>
  <si>
    <t>Dezinfekce alkoholová   v rozprašovači, 500 ml (desinfekce povrchů) např. Profex Anti-Covid</t>
  </si>
  <si>
    <t>Dezinfekce alkoholová 1 l (desinfekce rukou) např. Profex Anti-Covid</t>
  </si>
  <si>
    <t>Dezinfekce alkoholová   v rozprašovači, 500 ml (desinfekce rukou) např. Profex Anti-Covid</t>
  </si>
  <si>
    <t>ČESKÁ ŠKOLNÍ INSPEKCE - PŘÍLOHA KUPNÍ SMLOUVY - Hygienické potřeby -2 .Q 2021 -  ČŠIG-S-173/21-G42, čj. ČŠIG-1526/21-G42</t>
  </si>
  <si>
    <t>Kompletní zadávací podmínky jsou stanoveny ve Výzvě k podání nabídek č.j. ČŠIG-1526/21-G42 (zveřejněné na profilu zadavatele: https://nen.nipez.cz/profil/CSI a webu: http://www.csicr.cz/cz/VEREJNE-ZAKAZKY).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</si>
</sst>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1"/>
      <name val="Arial CE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Fill="1" applyProtection="1">
      <protection locked="0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44" fontId="0" fillId="0" borderId="1" xfId="0" applyNumberFormat="1" applyFill="1" applyBorder="1" applyAlignment="1" applyProtection="1">
      <alignment horizontal="center"/>
    </xf>
    <xf numFmtId="0" fontId="0" fillId="0" borderId="0" xfId="0" applyFill="1" applyAlignment="1" applyProtection="1">
      <alignment horizontal="centerContinuous" vertical="center"/>
      <protection locked="0"/>
    </xf>
    <xf numFmtId="0" fontId="0" fillId="0" borderId="10" xfId="0" applyBorder="1" applyAlignment="1">
      <alignment horizontal="center"/>
    </xf>
    <xf numFmtId="0" fontId="6" fillId="0" borderId="10" xfId="0" applyFont="1" applyBorder="1" applyAlignment="1" applyProtection="1">
      <alignment horizontal="center" wrapText="1"/>
      <protection locked="0"/>
    </xf>
    <xf numFmtId="0" fontId="0" fillId="2" borderId="10" xfId="0" applyFill="1" applyBorder="1" applyAlignment="1">
      <alignment horizontal="center"/>
    </xf>
    <xf numFmtId="0" fontId="0" fillId="0" borderId="10" xfId="0" applyFill="1" applyBorder="1" applyAlignment="1" applyProtection="1">
      <alignment horizontal="center"/>
    </xf>
    <xf numFmtId="0" fontId="0" fillId="0" borderId="10" xfId="0" applyFont="1" applyFill="1" applyBorder="1" applyAlignment="1" applyProtection="1">
      <alignment horizontal="center"/>
    </xf>
    <xf numFmtId="44" fontId="0" fillId="0" borderId="14" xfId="0" applyNumberFormat="1" applyFill="1" applyBorder="1" applyAlignment="1" applyProtection="1">
      <alignment horizontal="center"/>
    </xf>
    <xf numFmtId="44" fontId="0" fillId="2" borderId="14" xfId="0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protection locked="0"/>
    </xf>
    <xf numFmtId="0" fontId="7" fillId="0" borderId="2" xfId="0" applyFont="1" applyFill="1" applyBorder="1" applyAlignment="1" applyProtection="1">
      <alignment vertical="center" wrapText="1"/>
    </xf>
    <xf numFmtId="44" fontId="1" fillId="0" borderId="2" xfId="0" applyNumberFormat="1" applyFont="1" applyFill="1" applyBorder="1" applyProtection="1">
      <protection locked="0"/>
    </xf>
    <xf numFmtId="44" fontId="1" fillId="0" borderId="18" xfId="0" applyNumberFormat="1" applyFon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19" xfId="0" applyFill="1" applyBorder="1" applyAlignment="1">
      <alignment horizontal="center"/>
    </xf>
    <xf numFmtId="44" fontId="0" fillId="2" borderId="17" xfId="0" applyNumberFormat="1" applyFill="1" applyBorder="1" applyAlignment="1" applyProtection="1">
      <alignment horizontal="center"/>
    </xf>
    <xf numFmtId="0" fontId="5" fillId="0" borderId="2" xfId="0" applyFont="1" applyBorder="1" applyAlignment="1"/>
    <xf numFmtId="0" fontId="0" fillId="2" borderId="10" xfId="0" applyFill="1" applyBorder="1" applyAlignment="1" applyProtection="1">
      <alignment horizontal="center"/>
    </xf>
    <xf numFmtId="0" fontId="0" fillId="2" borderId="0" xfId="0" applyFill="1" applyProtection="1">
      <protection locked="0"/>
    </xf>
    <xf numFmtId="0" fontId="0" fillId="3" borderId="10" xfId="0" applyFill="1" applyBorder="1" applyAlignment="1" applyProtection="1">
      <alignment horizontal="center"/>
    </xf>
    <xf numFmtId="0" fontId="0" fillId="0" borderId="10" xfId="0" applyFill="1" applyBorder="1" applyAlignment="1" applyProtection="1">
      <alignment horizontal="center"/>
    </xf>
    <xf numFmtId="0" fontId="0" fillId="0" borderId="10" xfId="0" applyFill="1" applyBorder="1" applyAlignment="1" applyProtection="1">
      <alignment horizontal="center"/>
    </xf>
    <xf numFmtId="44" fontId="0" fillId="3" borderId="14" xfId="0" applyNumberFormat="1" applyFill="1" applyBorder="1" applyAlignment="1" applyProtection="1">
      <alignment horizontal="center"/>
    </xf>
    <xf numFmtId="44" fontId="0" fillId="3" borderId="1" xfId="0" applyNumberFormat="1" applyFill="1" applyBorder="1" applyAlignment="1" applyProtection="1">
      <alignment horizontal="center"/>
    </xf>
    <xf numFmtId="0" fontId="0" fillId="3" borderId="10" xfId="0" applyFont="1" applyFill="1" applyBorder="1" applyAlignment="1" applyProtection="1">
      <alignment horizontal="center"/>
    </xf>
    <xf numFmtId="0" fontId="0" fillId="3" borderId="4" xfId="0" applyFont="1" applyFill="1" applyBorder="1" applyAlignment="1" applyProtection="1">
      <alignment horizontal="center"/>
    </xf>
    <xf numFmtId="0" fontId="0" fillId="3" borderId="4" xfId="0" applyFill="1" applyBorder="1" applyAlignment="1" applyProtection="1">
      <alignment horizontal="center"/>
    </xf>
    <xf numFmtId="0" fontId="0" fillId="0" borderId="10" xfId="0" applyFill="1" applyBorder="1" applyAlignment="1" applyProtection="1">
      <alignment horizontal="center"/>
    </xf>
    <xf numFmtId="0" fontId="0" fillId="2" borderId="10" xfId="0" applyFill="1" applyBorder="1" applyAlignment="1" applyProtection="1">
      <alignment horizontal="center"/>
    </xf>
    <xf numFmtId="0" fontId="0" fillId="0" borderId="10" xfId="0" applyFill="1" applyBorder="1" applyAlignment="1" applyProtection="1">
      <alignment horizontal="center"/>
    </xf>
    <xf numFmtId="0" fontId="0" fillId="0" borderId="19" xfId="0" applyFill="1" applyBorder="1" applyAlignment="1" applyProtection="1">
      <alignment horizontal="center"/>
    </xf>
    <xf numFmtId="0" fontId="0" fillId="2" borderId="0" xfId="0" applyFill="1"/>
    <xf numFmtId="0" fontId="3" fillId="2" borderId="0" xfId="0" applyFont="1" applyFill="1"/>
    <xf numFmtId="0" fontId="4" fillId="2" borderId="2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center"/>
    </xf>
    <xf numFmtId="0" fontId="0" fillId="2" borderId="10" xfId="0" applyFill="1" applyBorder="1"/>
    <xf numFmtId="0" fontId="0" fillId="2" borderId="10" xfId="0" applyFont="1" applyFill="1" applyBorder="1" applyAlignment="1">
      <alignment horizontal="center"/>
    </xf>
    <xf numFmtId="0" fontId="0" fillId="2" borderId="10" xfId="0" applyFont="1" applyFill="1" applyBorder="1"/>
    <xf numFmtId="0" fontId="0" fillId="2" borderId="4" xfId="0" applyFont="1" applyFill="1" applyBorder="1" applyAlignment="1" applyProtection="1">
      <alignment horizontal="center"/>
    </xf>
    <xf numFmtId="0" fontId="0" fillId="2" borderId="11" xfId="0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/>
    <xf numFmtId="0" fontId="0" fillId="0" borderId="0" xfId="0" applyAlignment="1"/>
    <xf numFmtId="0" fontId="8" fillId="0" borderId="0" xfId="0" applyFont="1" applyAlignment="1">
      <alignment vertical="center"/>
    </xf>
    <xf numFmtId="0" fontId="0" fillId="0" borderId="23" xfId="0" applyFill="1" applyBorder="1" applyAlignment="1" applyProtection="1">
      <alignment horizontal="centerContinuous" vertical="center"/>
      <protection locked="0"/>
    </xf>
    <xf numFmtId="0" fontId="9" fillId="0" borderId="23" xfId="0" applyFont="1" applyFill="1" applyBorder="1" applyAlignment="1" applyProtection="1">
      <alignment horizontal="centerContinuous" vertical="center"/>
      <protection locked="0"/>
    </xf>
    <xf numFmtId="0" fontId="9" fillId="0" borderId="0" xfId="0" applyFont="1" applyFill="1" applyBorder="1" applyAlignment="1" applyProtection="1">
      <alignment horizontal="centerContinuous" vertical="center"/>
      <protection locked="0"/>
    </xf>
    <xf numFmtId="0" fontId="9" fillId="0" borderId="0" xfId="0" applyFont="1" applyBorder="1" applyAlignment="1">
      <alignment vertical="center" wrapText="1"/>
    </xf>
    <xf numFmtId="0" fontId="0" fillId="0" borderId="0" xfId="0" applyBorder="1" applyAlignment="1"/>
    <xf numFmtId="44" fontId="1" fillId="0" borderId="2" xfId="0" applyNumberFormat="1" applyFon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left"/>
    </xf>
    <xf numFmtId="0" fontId="0" fillId="2" borderId="14" xfId="0" applyFill="1" applyBorder="1" applyAlignment="1" applyProtection="1">
      <alignment horizontal="left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7" fillId="0" borderId="2" xfId="0" applyFont="1" applyFill="1" applyBorder="1" applyAlignment="1" applyProtection="1">
      <alignment horizontal="left" vertical="center" wrapText="1"/>
    </xf>
    <xf numFmtId="0" fontId="0" fillId="0" borderId="20" xfId="0" applyFill="1" applyBorder="1" applyAlignment="1" applyProtection="1">
      <alignment horizontal="left"/>
      <protection locked="0"/>
    </xf>
    <xf numFmtId="0" fontId="0" fillId="2" borderId="3" xfId="0" applyFont="1" applyFill="1" applyBorder="1" applyAlignment="1" applyProtection="1"/>
    <xf numFmtId="0" fontId="0" fillId="2" borderId="5" xfId="0" applyFont="1" applyFill="1" applyBorder="1" applyAlignment="1"/>
    <xf numFmtId="0" fontId="0" fillId="2" borderId="8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14" xfId="0" applyFill="1" applyBorder="1" applyAlignment="1" applyProtection="1">
      <alignment horizontal="left" vertical="top" wrapText="1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5" xfId="0" applyFill="1" applyBorder="1" applyAlignment="1" applyProtection="1">
      <alignment horizontal="left"/>
      <protection locked="0"/>
    </xf>
    <xf numFmtId="0" fontId="0" fillId="2" borderId="3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4" fillId="3" borderId="6" xfId="0" applyFont="1" applyFill="1" applyBorder="1" applyAlignment="1" applyProtection="1">
      <alignment horizontal="center" vertical="center" wrapText="1"/>
    </xf>
    <xf numFmtId="0" fontId="0" fillId="3" borderId="4" xfId="0" applyFill="1" applyBorder="1" applyAlignment="1">
      <alignment horizontal="center"/>
    </xf>
    <xf numFmtId="0" fontId="4" fillId="0" borderId="9" xfId="0" applyFont="1" applyFill="1" applyBorder="1" applyAlignment="1" applyProtection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2" borderId="3" xfId="0" applyFill="1" applyBorder="1" applyAlignment="1" applyProtection="1"/>
    <xf numFmtId="0" fontId="0" fillId="2" borderId="5" xfId="0" applyFill="1" applyBorder="1" applyAlignment="1" applyProtection="1"/>
    <xf numFmtId="0" fontId="0" fillId="2" borderId="5" xfId="0" applyFill="1" applyBorder="1" applyAlignment="1"/>
    <xf numFmtId="0" fontId="0" fillId="2" borderId="3" xfId="0" applyFill="1" applyBorder="1" applyAlignment="1" applyProtection="1">
      <alignment horizontal="left"/>
    </xf>
    <xf numFmtId="0" fontId="0" fillId="2" borderId="14" xfId="0" applyFill="1" applyBorder="1" applyAlignment="1" applyProtection="1">
      <alignment horizontal="left"/>
    </xf>
    <xf numFmtId="0" fontId="0" fillId="2" borderId="3" xfId="0" applyFill="1" applyBorder="1" applyAlignment="1" applyProtection="1">
      <alignment horizontal="left" wrapText="1"/>
      <protection locked="0"/>
    </xf>
    <xf numFmtId="0" fontId="0" fillId="2" borderId="5" xfId="0" applyFill="1" applyBorder="1" applyAlignment="1" applyProtection="1">
      <alignment horizontal="left" wrapText="1"/>
      <protection locked="0"/>
    </xf>
    <xf numFmtId="0" fontId="4" fillId="3" borderId="15" xfId="0" applyFont="1" applyFill="1" applyBorder="1" applyAlignment="1" applyProtection="1">
      <alignment horizontal="center" vertical="center" wrapText="1"/>
    </xf>
    <xf numFmtId="0" fontId="0" fillId="3" borderId="16" xfId="0" applyFill="1" applyBorder="1" applyAlignment="1">
      <alignment horizontal="center"/>
    </xf>
    <xf numFmtId="0" fontId="0" fillId="3" borderId="3" xfId="0" applyFill="1" applyBorder="1" applyAlignment="1" applyProtection="1"/>
    <xf numFmtId="0" fontId="0" fillId="3" borderId="5" xfId="0" applyFill="1" applyBorder="1" applyAlignment="1"/>
    <xf numFmtId="0" fontId="2" fillId="0" borderId="0" xfId="0" applyFont="1" applyFill="1" applyBorder="1" applyAlignment="1" applyProtection="1"/>
    <xf numFmtId="0" fontId="0" fillId="0" borderId="0" xfId="0" applyAlignment="1"/>
    <xf numFmtId="0" fontId="0" fillId="3" borderId="3" xfId="0" applyFill="1" applyBorder="1" applyAlignment="1" applyProtection="1">
      <protection locked="0"/>
    </xf>
    <xf numFmtId="0" fontId="0" fillId="3" borderId="5" xfId="0" applyFill="1" applyBorder="1" applyAlignment="1" applyProtection="1">
      <protection locked="0"/>
    </xf>
    <xf numFmtId="0" fontId="0" fillId="3" borderId="21" xfId="0" applyFill="1" applyBorder="1" applyAlignment="1" applyProtection="1">
      <alignment horizontal="left"/>
    </xf>
    <xf numFmtId="0" fontId="0" fillId="3" borderId="22" xfId="0" applyFill="1" applyBorder="1" applyAlignment="1" applyProtection="1">
      <alignment horizontal="left"/>
    </xf>
    <xf numFmtId="0" fontId="8" fillId="0" borderId="0" xfId="0" applyFont="1" applyAlignment="1">
      <alignment vertical="center"/>
    </xf>
    <xf numFmtId="0" fontId="9" fillId="0" borderId="23" xfId="0" applyFont="1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9" fillId="0" borderId="23" xfId="0" applyFont="1" applyBorder="1" applyAlignment="1">
      <alignment vertical="center" wrapText="1"/>
    </xf>
    <xf numFmtId="0" fontId="9" fillId="0" borderId="23" xfId="0" applyFont="1" applyBorder="1" applyAlignment="1">
      <alignment vertical="center"/>
    </xf>
    <xf numFmtId="0" fontId="0" fillId="0" borderId="23" xfId="0" applyBorder="1" applyAlignment="1"/>
    <xf numFmtId="0" fontId="9" fillId="0" borderId="2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23" xfId="0" applyFont="1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3" xfId="0" applyFill="1" applyBorder="1" applyAlignment="1"/>
    <xf numFmtId="0" fontId="0" fillId="0" borderId="24" xfId="0" applyFill="1" applyBorder="1" applyAlignment="1"/>
    <xf numFmtId="0" fontId="0" fillId="0" borderId="7" xfId="0" applyBorder="1" applyAlignment="1"/>
    <xf numFmtId="0" fontId="0" fillId="0" borderId="24" xfId="0" applyBorder="1" applyAlignment="1"/>
    <xf numFmtId="0" fontId="0" fillId="0" borderId="5" xfId="0" applyBorder="1" applyAlignment="1"/>
    <xf numFmtId="0" fontId="11" fillId="0" borderId="0" xfId="0" applyFont="1" applyAlignment="1"/>
    <xf numFmtId="0" fontId="13" fillId="0" borderId="0" xfId="0" applyFont="1" applyAlignment="1"/>
    <xf numFmtId="0" fontId="14" fillId="0" borderId="0" xfId="0" applyFont="1" applyAlignment="1">
      <alignment vertical="top"/>
    </xf>
    <xf numFmtId="0" fontId="0" fillId="0" borderId="24" xfId="0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X121"/>
  <sheetViews>
    <sheetView tabSelected="1" topLeftCell="A58" zoomScaleNormal="100" workbookViewId="0">
      <selection activeCell="C10" sqref="C10:I10"/>
    </sheetView>
  </sheetViews>
  <sheetFormatPr defaultRowHeight="15" x14ac:dyDescent="0.25"/>
  <cols>
    <col min="1" max="2" width="9.140625" style="1"/>
    <col min="3" max="3" width="115.85546875" style="1" customWidth="1"/>
    <col min="4" max="4" width="6.7109375" style="1" customWidth="1"/>
    <col min="5" max="5" width="8.42578125" style="22" customWidth="1"/>
    <col min="6" max="6" width="7.7109375" style="22" customWidth="1"/>
    <col min="7" max="7" width="8.42578125" style="22" customWidth="1"/>
    <col min="8" max="8" width="6.7109375" style="22" customWidth="1"/>
    <col min="9" max="9" width="14.42578125" style="22" customWidth="1"/>
    <col min="10" max="10" width="9.28515625" style="22" customWidth="1"/>
    <col min="11" max="11" width="12.5703125" style="22" customWidth="1"/>
    <col min="12" max="12" width="8.7109375" style="22" customWidth="1"/>
    <col min="13" max="13" width="9" style="22" customWidth="1"/>
    <col min="14" max="14" width="11.28515625" style="22" customWidth="1"/>
    <col min="15" max="15" width="8.140625" style="22" customWidth="1"/>
    <col min="16" max="16" width="6" style="22" customWidth="1"/>
    <col min="17" max="17" width="10" style="22" customWidth="1"/>
    <col min="18" max="18" width="9" style="22" customWidth="1"/>
    <col min="19" max="19" width="11.42578125" style="22" customWidth="1"/>
    <col min="20" max="20" width="12" style="1" customWidth="1"/>
    <col min="21" max="21" width="15.7109375" style="1" customWidth="1"/>
    <col min="22" max="22" width="19.7109375" style="1" customWidth="1"/>
    <col min="23" max="23" width="22.140625" style="1" customWidth="1"/>
    <col min="24" max="24" width="31.140625" style="1" customWidth="1"/>
    <col min="25" max="25" width="17.42578125" style="1" customWidth="1"/>
    <col min="26" max="269" width="9.140625" style="1"/>
    <col min="270" max="270" width="52.5703125" style="1" customWidth="1"/>
    <col min="271" max="271" width="9.140625" style="1"/>
    <col min="272" max="272" width="12" style="1" customWidth="1"/>
    <col min="273" max="273" width="14.85546875" style="1" customWidth="1"/>
    <col min="274" max="274" width="14.7109375" style="1" customWidth="1"/>
    <col min="275" max="525" width="9.140625" style="1"/>
    <col min="526" max="526" width="52.5703125" style="1" customWidth="1"/>
    <col min="527" max="527" width="9.140625" style="1"/>
    <col min="528" max="528" width="12" style="1" customWidth="1"/>
    <col min="529" max="529" width="14.85546875" style="1" customWidth="1"/>
    <col min="530" max="530" width="14.7109375" style="1" customWidth="1"/>
    <col min="531" max="781" width="9.140625" style="1"/>
    <col min="782" max="782" width="52.5703125" style="1" customWidth="1"/>
    <col min="783" max="783" width="9.140625" style="1"/>
    <col min="784" max="784" width="12" style="1" customWidth="1"/>
    <col min="785" max="785" width="14.85546875" style="1" customWidth="1"/>
    <col min="786" max="786" width="14.7109375" style="1" customWidth="1"/>
    <col min="787" max="1037" width="9.140625" style="1"/>
    <col min="1038" max="1038" width="52.5703125" style="1" customWidth="1"/>
    <col min="1039" max="1039" width="9.140625" style="1"/>
    <col min="1040" max="1040" width="12" style="1" customWidth="1"/>
    <col min="1041" max="1041" width="14.85546875" style="1" customWidth="1"/>
    <col min="1042" max="1042" width="14.7109375" style="1" customWidth="1"/>
    <col min="1043" max="1293" width="9.140625" style="1"/>
    <col min="1294" max="1294" width="52.5703125" style="1" customWidth="1"/>
    <col min="1295" max="1295" width="9.140625" style="1"/>
    <col min="1296" max="1296" width="12" style="1" customWidth="1"/>
    <col min="1297" max="1297" width="14.85546875" style="1" customWidth="1"/>
    <col min="1298" max="1298" width="14.7109375" style="1" customWidth="1"/>
    <col min="1299" max="1549" width="9.140625" style="1"/>
    <col min="1550" max="1550" width="52.5703125" style="1" customWidth="1"/>
    <col min="1551" max="1551" width="9.140625" style="1"/>
    <col min="1552" max="1552" width="12" style="1" customWidth="1"/>
    <col min="1553" max="1553" width="14.85546875" style="1" customWidth="1"/>
    <col min="1554" max="1554" width="14.7109375" style="1" customWidth="1"/>
    <col min="1555" max="1805" width="9.140625" style="1"/>
    <col min="1806" max="1806" width="52.5703125" style="1" customWidth="1"/>
    <col min="1807" max="1807" width="9.140625" style="1"/>
    <col min="1808" max="1808" width="12" style="1" customWidth="1"/>
    <col min="1809" max="1809" width="14.85546875" style="1" customWidth="1"/>
    <col min="1810" max="1810" width="14.7109375" style="1" customWidth="1"/>
    <col min="1811" max="2061" width="9.140625" style="1"/>
    <col min="2062" max="2062" width="52.5703125" style="1" customWidth="1"/>
    <col min="2063" max="2063" width="9.140625" style="1"/>
    <col min="2064" max="2064" width="12" style="1" customWidth="1"/>
    <col min="2065" max="2065" width="14.85546875" style="1" customWidth="1"/>
    <col min="2066" max="2066" width="14.7109375" style="1" customWidth="1"/>
    <col min="2067" max="2317" width="9.140625" style="1"/>
    <col min="2318" max="2318" width="52.5703125" style="1" customWidth="1"/>
    <col min="2319" max="2319" width="9.140625" style="1"/>
    <col min="2320" max="2320" width="12" style="1" customWidth="1"/>
    <col min="2321" max="2321" width="14.85546875" style="1" customWidth="1"/>
    <col min="2322" max="2322" width="14.7109375" style="1" customWidth="1"/>
    <col min="2323" max="2573" width="9.140625" style="1"/>
    <col min="2574" max="2574" width="52.5703125" style="1" customWidth="1"/>
    <col min="2575" max="2575" width="9.140625" style="1"/>
    <col min="2576" max="2576" width="12" style="1" customWidth="1"/>
    <col min="2577" max="2577" width="14.85546875" style="1" customWidth="1"/>
    <col min="2578" max="2578" width="14.7109375" style="1" customWidth="1"/>
    <col min="2579" max="2829" width="9.140625" style="1"/>
    <col min="2830" max="2830" width="52.5703125" style="1" customWidth="1"/>
    <col min="2831" max="2831" width="9.140625" style="1"/>
    <col min="2832" max="2832" width="12" style="1" customWidth="1"/>
    <col min="2833" max="2833" width="14.85546875" style="1" customWidth="1"/>
    <col min="2834" max="2834" width="14.7109375" style="1" customWidth="1"/>
    <col min="2835" max="3085" width="9.140625" style="1"/>
    <col min="3086" max="3086" width="52.5703125" style="1" customWidth="1"/>
    <col min="3087" max="3087" width="9.140625" style="1"/>
    <col min="3088" max="3088" width="12" style="1" customWidth="1"/>
    <col min="3089" max="3089" width="14.85546875" style="1" customWidth="1"/>
    <col min="3090" max="3090" width="14.7109375" style="1" customWidth="1"/>
    <col min="3091" max="3341" width="9.140625" style="1"/>
    <col min="3342" max="3342" width="52.5703125" style="1" customWidth="1"/>
    <col min="3343" max="3343" width="9.140625" style="1"/>
    <col min="3344" max="3344" width="12" style="1" customWidth="1"/>
    <col min="3345" max="3345" width="14.85546875" style="1" customWidth="1"/>
    <col min="3346" max="3346" width="14.7109375" style="1" customWidth="1"/>
    <col min="3347" max="3597" width="9.140625" style="1"/>
    <col min="3598" max="3598" width="52.5703125" style="1" customWidth="1"/>
    <col min="3599" max="3599" width="9.140625" style="1"/>
    <col min="3600" max="3600" width="12" style="1" customWidth="1"/>
    <col min="3601" max="3601" width="14.85546875" style="1" customWidth="1"/>
    <col min="3602" max="3602" width="14.7109375" style="1" customWidth="1"/>
    <col min="3603" max="3853" width="9.140625" style="1"/>
    <col min="3854" max="3854" width="52.5703125" style="1" customWidth="1"/>
    <col min="3855" max="3855" width="9.140625" style="1"/>
    <col min="3856" max="3856" width="12" style="1" customWidth="1"/>
    <col min="3857" max="3857" width="14.85546875" style="1" customWidth="1"/>
    <col min="3858" max="3858" width="14.7109375" style="1" customWidth="1"/>
    <col min="3859" max="4109" width="9.140625" style="1"/>
    <col min="4110" max="4110" width="52.5703125" style="1" customWidth="1"/>
    <col min="4111" max="4111" width="9.140625" style="1"/>
    <col min="4112" max="4112" width="12" style="1" customWidth="1"/>
    <col min="4113" max="4113" width="14.85546875" style="1" customWidth="1"/>
    <col min="4114" max="4114" width="14.7109375" style="1" customWidth="1"/>
    <col min="4115" max="4365" width="9.140625" style="1"/>
    <col min="4366" max="4366" width="52.5703125" style="1" customWidth="1"/>
    <col min="4367" max="4367" width="9.140625" style="1"/>
    <col min="4368" max="4368" width="12" style="1" customWidth="1"/>
    <col min="4369" max="4369" width="14.85546875" style="1" customWidth="1"/>
    <col min="4370" max="4370" width="14.7109375" style="1" customWidth="1"/>
    <col min="4371" max="4621" width="9.140625" style="1"/>
    <col min="4622" max="4622" width="52.5703125" style="1" customWidth="1"/>
    <col min="4623" max="4623" width="9.140625" style="1"/>
    <col min="4624" max="4624" width="12" style="1" customWidth="1"/>
    <col min="4625" max="4625" width="14.85546875" style="1" customWidth="1"/>
    <col min="4626" max="4626" width="14.7109375" style="1" customWidth="1"/>
    <col min="4627" max="4877" width="9.140625" style="1"/>
    <col min="4878" max="4878" width="52.5703125" style="1" customWidth="1"/>
    <col min="4879" max="4879" width="9.140625" style="1"/>
    <col min="4880" max="4880" width="12" style="1" customWidth="1"/>
    <col min="4881" max="4881" width="14.85546875" style="1" customWidth="1"/>
    <col min="4882" max="4882" width="14.7109375" style="1" customWidth="1"/>
    <col min="4883" max="5133" width="9.140625" style="1"/>
    <col min="5134" max="5134" width="52.5703125" style="1" customWidth="1"/>
    <col min="5135" max="5135" width="9.140625" style="1"/>
    <col min="5136" max="5136" width="12" style="1" customWidth="1"/>
    <col min="5137" max="5137" width="14.85546875" style="1" customWidth="1"/>
    <col min="5138" max="5138" width="14.7109375" style="1" customWidth="1"/>
    <col min="5139" max="5389" width="9.140625" style="1"/>
    <col min="5390" max="5390" width="52.5703125" style="1" customWidth="1"/>
    <col min="5391" max="5391" width="9.140625" style="1"/>
    <col min="5392" max="5392" width="12" style="1" customWidth="1"/>
    <col min="5393" max="5393" width="14.85546875" style="1" customWidth="1"/>
    <col min="5394" max="5394" width="14.7109375" style="1" customWidth="1"/>
    <col min="5395" max="5645" width="9.140625" style="1"/>
    <col min="5646" max="5646" width="52.5703125" style="1" customWidth="1"/>
    <col min="5647" max="5647" width="9.140625" style="1"/>
    <col min="5648" max="5648" width="12" style="1" customWidth="1"/>
    <col min="5649" max="5649" width="14.85546875" style="1" customWidth="1"/>
    <col min="5650" max="5650" width="14.7109375" style="1" customWidth="1"/>
    <col min="5651" max="5901" width="9.140625" style="1"/>
    <col min="5902" max="5902" width="52.5703125" style="1" customWidth="1"/>
    <col min="5903" max="5903" width="9.140625" style="1"/>
    <col min="5904" max="5904" width="12" style="1" customWidth="1"/>
    <col min="5905" max="5905" width="14.85546875" style="1" customWidth="1"/>
    <col min="5906" max="5906" width="14.7109375" style="1" customWidth="1"/>
    <col min="5907" max="6157" width="9.140625" style="1"/>
    <col min="6158" max="6158" width="52.5703125" style="1" customWidth="1"/>
    <col min="6159" max="6159" width="9.140625" style="1"/>
    <col min="6160" max="6160" width="12" style="1" customWidth="1"/>
    <col min="6161" max="6161" width="14.85546875" style="1" customWidth="1"/>
    <col min="6162" max="6162" width="14.7109375" style="1" customWidth="1"/>
    <col min="6163" max="6413" width="9.140625" style="1"/>
    <col min="6414" max="6414" width="52.5703125" style="1" customWidth="1"/>
    <col min="6415" max="6415" width="9.140625" style="1"/>
    <col min="6416" max="6416" width="12" style="1" customWidth="1"/>
    <col min="6417" max="6417" width="14.85546875" style="1" customWidth="1"/>
    <col min="6418" max="6418" width="14.7109375" style="1" customWidth="1"/>
    <col min="6419" max="6669" width="9.140625" style="1"/>
    <col min="6670" max="6670" width="52.5703125" style="1" customWidth="1"/>
    <col min="6671" max="6671" width="9.140625" style="1"/>
    <col min="6672" max="6672" width="12" style="1" customWidth="1"/>
    <col min="6673" max="6673" width="14.85546875" style="1" customWidth="1"/>
    <col min="6674" max="6674" width="14.7109375" style="1" customWidth="1"/>
    <col min="6675" max="6925" width="9.140625" style="1"/>
    <col min="6926" max="6926" width="52.5703125" style="1" customWidth="1"/>
    <col min="6927" max="6927" width="9.140625" style="1"/>
    <col min="6928" max="6928" width="12" style="1" customWidth="1"/>
    <col min="6929" max="6929" width="14.85546875" style="1" customWidth="1"/>
    <col min="6930" max="6930" width="14.7109375" style="1" customWidth="1"/>
    <col min="6931" max="7181" width="9.140625" style="1"/>
    <col min="7182" max="7182" width="52.5703125" style="1" customWidth="1"/>
    <col min="7183" max="7183" width="9.140625" style="1"/>
    <col min="7184" max="7184" width="12" style="1" customWidth="1"/>
    <col min="7185" max="7185" width="14.85546875" style="1" customWidth="1"/>
    <col min="7186" max="7186" width="14.7109375" style="1" customWidth="1"/>
    <col min="7187" max="7437" width="9.140625" style="1"/>
    <col min="7438" max="7438" width="52.5703125" style="1" customWidth="1"/>
    <col min="7439" max="7439" width="9.140625" style="1"/>
    <col min="7440" max="7440" width="12" style="1" customWidth="1"/>
    <col min="7441" max="7441" width="14.85546875" style="1" customWidth="1"/>
    <col min="7442" max="7442" width="14.7109375" style="1" customWidth="1"/>
    <col min="7443" max="7693" width="9.140625" style="1"/>
    <col min="7694" max="7694" width="52.5703125" style="1" customWidth="1"/>
    <col min="7695" max="7695" width="9.140625" style="1"/>
    <col min="7696" max="7696" width="12" style="1" customWidth="1"/>
    <col min="7697" max="7697" width="14.85546875" style="1" customWidth="1"/>
    <col min="7698" max="7698" width="14.7109375" style="1" customWidth="1"/>
    <col min="7699" max="7949" width="9.140625" style="1"/>
    <col min="7950" max="7950" width="52.5703125" style="1" customWidth="1"/>
    <col min="7951" max="7951" width="9.140625" style="1"/>
    <col min="7952" max="7952" width="12" style="1" customWidth="1"/>
    <col min="7953" max="7953" width="14.85546875" style="1" customWidth="1"/>
    <col min="7954" max="7954" width="14.7109375" style="1" customWidth="1"/>
    <col min="7955" max="8205" width="9.140625" style="1"/>
    <col min="8206" max="8206" width="52.5703125" style="1" customWidth="1"/>
    <col min="8207" max="8207" width="9.140625" style="1"/>
    <col min="8208" max="8208" width="12" style="1" customWidth="1"/>
    <col min="8209" max="8209" width="14.85546875" style="1" customWidth="1"/>
    <col min="8210" max="8210" width="14.7109375" style="1" customWidth="1"/>
    <col min="8211" max="8461" width="9.140625" style="1"/>
    <col min="8462" max="8462" width="52.5703125" style="1" customWidth="1"/>
    <col min="8463" max="8463" width="9.140625" style="1"/>
    <col min="8464" max="8464" width="12" style="1" customWidth="1"/>
    <col min="8465" max="8465" width="14.85546875" style="1" customWidth="1"/>
    <col min="8466" max="8466" width="14.7109375" style="1" customWidth="1"/>
    <col min="8467" max="8717" width="9.140625" style="1"/>
    <col min="8718" max="8718" width="52.5703125" style="1" customWidth="1"/>
    <col min="8719" max="8719" width="9.140625" style="1"/>
    <col min="8720" max="8720" width="12" style="1" customWidth="1"/>
    <col min="8721" max="8721" width="14.85546875" style="1" customWidth="1"/>
    <col min="8722" max="8722" width="14.7109375" style="1" customWidth="1"/>
    <col min="8723" max="8973" width="9.140625" style="1"/>
    <col min="8974" max="8974" width="52.5703125" style="1" customWidth="1"/>
    <col min="8975" max="8975" width="9.140625" style="1"/>
    <col min="8976" max="8976" width="12" style="1" customWidth="1"/>
    <col min="8977" max="8977" width="14.85546875" style="1" customWidth="1"/>
    <col min="8978" max="8978" width="14.7109375" style="1" customWidth="1"/>
    <col min="8979" max="9229" width="9.140625" style="1"/>
    <col min="9230" max="9230" width="52.5703125" style="1" customWidth="1"/>
    <col min="9231" max="9231" width="9.140625" style="1"/>
    <col min="9232" max="9232" width="12" style="1" customWidth="1"/>
    <col min="9233" max="9233" width="14.85546875" style="1" customWidth="1"/>
    <col min="9234" max="9234" width="14.7109375" style="1" customWidth="1"/>
    <col min="9235" max="9485" width="9.140625" style="1"/>
    <col min="9486" max="9486" width="52.5703125" style="1" customWidth="1"/>
    <col min="9487" max="9487" width="9.140625" style="1"/>
    <col min="9488" max="9488" width="12" style="1" customWidth="1"/>
    <col min="9489" max="9489" width="14.85546875" style="1" customWidth="1"/>
    <col min="9490" max="9490" width="14.7109375" style="1" customWidth="1"/>
    <col min="9491" max="9741" width="9.140625" style="1"/>
    <col min="9742" max="9742" width="52.5703125" style="1" customWidth="1"/>
    <col min="9743" max="9743" width="9.140625" style="1"/>
    <col min="9744" max="9744" width="12" style="1" customWidth="1"/>
    <col min="9745" max="9745" width="14.85546875" style="1" customWidth="1"/>
    <col min="9746" max="9746" width="14.7109375" style="1" customWidth="1"/>
    <col min="9747" max="9997" width="9.140625" style="1"/>
    <col min="9998" max="9998" width="52.5703125" style="1" customWidth="1"/>
    <col min="9999" max="9999" width="9.140625" style="1"/>
    <col min="10000" max="10000" width="12" style="1" customWidth="1"/>
    <col min="10001" max="10001" width="14.85546875" style="1" customWidth="1"/>
    <col min="10002" max="10002" width="14.7109375" style="1" customWidth="1"/>
    <col min="10003" max="10253" width="9.140625" style="1"/>
    <col min="10254" max="10254" width="52.5703125" style="1" customWidth="1"/>
    <col min="10255" max="10255" width="9.140625" style="1"/>
    <col min="10256" max="10256" width="12" style="1" customWidth="1"/>
    <col min="10257" max="10257" width="14.85546875" style="1" customWidth="1"/>
    <col min="10258" max="10258" width="14.7109375" style="1" customWidth="1"/>
    <col min="10259" max="10509" width="9.140625" style="1"/>
    <col min="10510" max="10510" width="52.5703125" style="1" customWidth="1"/>
    <col min="10511" max="10511" width="9.140625" style="1"/>
    <col min="10512" max="10512" width="12" style="1" customWidth="1"/>
    <col min="10513" max="10513" width="14.85546875" style="1" customWidth="1"/>
    <col min="10514" max="10514" width="14.7109375" style="1" customWidth="1"/>
    <col min="10515" max="10765" width="9.140625" style="1"/>
    <col min="10766" max="10766" width="52.5703125" style="1" customWidth="1"/>
    <col min="10767" max="10767" width="9.140625" style="1"/>
    <col min="10768" max="10768" width="12" style="1" customWidth="1"/>
    <col min="10769" max="10769" width="14.85546875" style="1" customWidth="1"/>
    <col min="10770" max="10770" width="14.7109375" style="1" customWidth="1"/>
    <col min="10771" max="11021" width="9.140625" style="1"/>
    <col min="11022" max="11022" width="52.5703125" style="1" customWidth="1"/>
    <col min="11023" max="11023" width="9.140625" style="1"/>
    <col min="11024" max="11024" width="12" style="1" customWidth="1"/>
    <col min="11025" max="11025" width="14.85546875" style="1" customWidth="1"/>
    <col min="11026" max="11026" width="14.7109375" style="1" customWidth="1"/>
    <col min="11027" max="11277" width="9.140625" style="1"/>
    <col min="11278" max="11278" width="52.5703125" style="1" customWidth="1"/>
    <col min="11279" max="11279" width="9.140625" style="1"/>
    <col min="11280" max="11280" width="12" style="1" customWidth="1"/>
    <col min="11281" max="11281" width="14.85546875" style="1" customWidth="1"/>
    <col min="11282" max="11282" width="14.7109375" style="1" customWidth="1"/>
    <col min="11283" max="11533" width="9.140625" style="1"/>
    <col min="11534" max="11534" width="52.5703125" style="1" customWidth="1"/>
    <col min="11535" max="11535" width="9.140625" style="1"/>
    <col min="11536" max="11536" width="12" style="1" customWidth="1"/>
    <col min="11537" max="11537" width="14.85546875" style="1" customWidth="1"/>
    <col min="11538" max="11538" width="14.7109375" style="1" customWidth="1"/>
    <col min="11539" max="11789" width="9.140625" style="1"/>
    <col min="11790" max="11790" width="52.5703125" style="1" customWidth="1"/>
    <col min="11791" max="11791" width="9.140625" style="1"/>
    <col min="11792" max="11792" width="12" style="1" customWidth="1"/>
    <col min="11793" max="11793" width="14.85546875" style="1" customWidth="1"/>
    <col min="11794" max="11794" width="14.7109375" style="1" customWidth="1"/>
    <col min="11795" max="12045" width="9.140625" style="1"/>
    <col min="12046" max="12046" width="52.5703125" style="1" customWidth="1"/>
    <col min="12047" max="12047" width="9.140625" style="1"/>
    <col min="12048" max="12048" width="12" style="1" customWidth="1"/>
    <col min="12049" max="12049" width="14.85546875" style="1" customWidth="1"/>
    <col min="12050" max="12050" width="14.7109375" style="1" customWidth="1"/>
    <col min="12051" max="12301" width="9.140625" style="1"/>
    <col min="12302" max="12302" width="52.5703125" style="1" customWidth="1"/>
    <col min="12303" max="12303" width="9.140625" style="1"/>
    <col min="12304" max="12304" width="12" style="1" customWidth="1"/>
    <col min="12305" max="12305" width="14.85546875" style="1" customWidth="1"/>
    <col min="12306" max="12306" width="14.7109375" style="1" customWidth="1"/>
    <col min="12307" max="12557" width="9.140625" style="1"/>
    <col min="12558" max="12558" width="52.5703125" style="1" customWidth="1"/>
    <col min="12559" max="12559" width="9.140625" style="1"/>
    <col min="12560" max="12560" width="12" style="1" customWidth="1"/>
    <col min="12561" max="12561" width="14.85546875" style="1" customWidth="1"/>
    <col min="12562" max="12562" width="14.7109375" style="1" customWidth="1"/>
    <col min="12563" max="12813" width="9.140625" style="1"/>
    <col min="12814" max="12814" width="52.5703125" style="1" customWidth="1"/>
    <col min="12815" max="12815" width="9.140625" style="1"/>
    <col min="12816" max="12816" width="12" style="1" customWidth="1"/>
    <col min="12817" max="12817" width="14.85546875" style="1" customWidth="1"/>
    <col min="12818" max="12818" width="14.7109375" style="1" customWidth="1"/>
    <col min="12819" max="13069" width="9.140625" style="1"/>
    <col min="13070" max="13070" width="52.5703125" style="1" customWidth="1"/>
    <col min="13071" max="13071" width="9.140625" style="1"/>
    <col min="13072" max="13072" width="12" style="1" customWidth="1"/>
    <col min="13073" max="13073" width="14.85546875" style="1" customWidth="1"/>
    <col min="13074" max="13074" width="14.7109375" style="1" customWidth="1"/>
    <col min="13075" max="13325" width="9.140625" style="1"/>
    <col min="13326" max="13326" width="52.5703125" style="1" customWidth="1"/>
    <col min="13327" max="13327" width="9.140625" style="1"/>
    <col min="13328" max="13328" width="12" style="1" customWidth="1"/>
    <col min="13329" max="13329" width="14.85546875" style="1" customWidth="1"/>
    <col min="13330" max="13330" width="14.7109375" style="1" customWidth="1"/>
    <col min="13331" max="13581" width="9.140625" style="1"/>
    <col min="13582" max="13582" width="52.5703125" style="1" customWidth="1"/>
    <col min="13583" max="13583" width="9.140625" style="1"/>
    <col min="13584" max="13584" width="12" style="1" customWidth="1"/>
    <col min="13585" max="13585" width="14.85546875" style="1" customWidth="1"/>
    <col min="13586" max="13586" width="14.7109375" style="1" customWidth="1"/>
    <col min="13587" max="13837" width="9.140625" style="1"/>
    <col min="13838" max="13838" width="52.5703125" style="1" customWidth="1"/>
    <col min="13839" max="13839" width="9.140625" style="1"/>
    <col min="13840" max="13840" width="12" style="1" customWidth="1"/>
    <col min="13841" max="13841" width="14.85546875" style="1" customWidth="1"/>
    <col min="13842" max="13842" width="14.7109375" style="1" customWidth="1"/>
    <col min="13843" max="14093" width="9.140625" style="1"/>
    <col min="14094" max="14094" width="52.5703125" style="1" customWidth="1"/>
    <col min="14095" max="14095" width="9.140625" style="1"/>
    <col min="14096" max="14096" width="12" style="1" customWidth="1"/>
    <col min="14097" max="14097" width="14.85546875" style="1" customWidth="1"/>
    <col min="14098" max="14098" width="14.7109375" style="1" customWidth="1"/>
    <col min="14099" max="14349" width="9.140625" style="1"/>
    <col min="14350" max="14350" width="52.5703125" style="1" customWidth="1"/>
    <col min="14351" max="14351" width="9.140625" style="1"/>
    <col min="14352" max="14352" width="12" style="1" customWidth="1"/>
    <col min="14353" max="14353" width="14.85546875" style="1" customWidth="1"/>
    <col min="14354" max="14354" width="14.7109375" style="1" customWidth="1"/>
    <col min="14355" max="14605" width="9.140625" style="1"/>
    <col min="14606" max="14606" width="52.5703125" style="1" customWidth="1"/>
    <col min="14607" max="14607" width="9.140625" style="1"/>
    <col min="14608" max="14608" width="12" style="1" customWidth="1"/>
    <col min="14609" max="14609" width="14.85546875" style="1" customWidth="1"/>
    <col min="14610" max="14610" width="14.7109375" style="1" customWidth="1"/>
    <col min="14611" max="14861" width="9.140625" style="1"/>
    <col min="14862" max="14862" width="52.5703125" style="1" customWidth="1"/>
    <col min="14863" max="14863" width="9.140625" style="1"/>
    <col min="14864" max="14864" width="12" style="1" customWidth="1"/>
    <col min="14865" max="14865" width="14.85546875" style="1" customWidth="1"/>
    <col min="14866" max="14866" width="14.7109375" style="1" customWidth="1"/>
    <col min="14867" max="15117" width="9.140625" style="1"/>
    <col min="15118" max="15118" width="52.5703125" style="1" customWidth="1"/>
    <col min="15119" max="15119" width="9.140625" style="1"/>
    <col min="15120" max="15120" width="12" style="1" customWidth="1"/>
    <col min="15121" max="15121" width="14.85546875" style="1" customWidth="1"/>
    <col min="15122" max="15122" width="14.7109375" style="1" customWidth="1"/>
    <col min="15123" max="15373" width="9.140625" style="1"/>
    <col min="15374" max="15374" width="52.5703125" style="1" customWidth="1"/>
    <col min="15375" max="15375" width="9.140625" style="1"/>
    <col min="15376" max="15376" width="12" style="1" customWidth="1"/>
    <col min="15377" max="15377" width="14.85546875" style="1" customWidth="1"/>
    <col min="15378" max="15378" width="14.7109375" style="1" customWidth="1"/>
    <col min="15379" max="15629" width="9.140625" style="1"/>
    <col min="15630" max="15630" width="52.5703125" style="1" customWidth="1"/>
    <col min="15631" max="15631" width="9.140625" style="1"/>
    <col min="15632" max="15632" width="12" style="1" customWidth="1"/>
    <col min="15633" max="15633" width="14.85546875" style="1" customWidth="1"/>
    <col min="15634" max="15634" width="14.7109375" style="1" customWidth="1"/>
    <col min="15635" max="15885" width="9.140625" style="1"/>
    <col min="15886" max="15886" width="52.5703125" style="1" customWidth="1"/>
    <col min="15887" max="15887" width="9.140625" style="1"/>
    <col min="15888" max="15888" width="12" style="1" customWidth="1"/>
    <col min="15889" max="15889" width="14.85546875" style="1" customWidth="1"/>
    <col min="15890" max="15890" width="14.7109375" style="1" customWidth="1"/>
    <col min="15891" max="16141" width="9.140625" style="1"/>
    <col min="16142" max="16142" width="52.5703125" style="1" customWidth="1"/>
    <col min="16143" max="16143" width="9.140625" style="1"/>
    <col min="16144" max="16144" width="12" style="1" customWidth="1"/>
    <col min="16145" max="16145" width="14.85546875" style="1" customWidth="1"/>
    <col min="16146" max="16146" width="14.7109375" style="1" customWidth="1"/>
    <col min="16147" max="16384" width="9.140625" style="1"/>
  </cols>
  <sheetData>
    <row r="1" spans="2:9" x14ac:dyDescent="0.25">
      <c r="B1" s="5"/>
      <c r="C1"/>
      <c r="D1"/>
      <c r="E1" s="35"/>
      <c r="F1" s="35"/>
      <c r="G1" s="35"/>
      <c r="H1" s="35"/>
      <c r="I1" s="35"/>
    </row>
    <row r="2" spans="2:9" ht="23.25" x14ac:dyDescent="0.35">
      <c r="B2" s="94" t="s">
        <v>164</v>
      </c>
      <c r="C2" s="95"/>
      <c r="D2" s="95"/>
      <c r="E2" s="95"/>
      <c r="F2" s="95"/>
      <c r="G2" s="95"/>
      <c r="H2" s="95"/>
      <c r="I2" s="36"/>
    </row>
    <row r="3" spans="2:9" ht="23.25" x14ac:dyDescent="0.35">
      <c r="B3" s="47"/>
      <c r="C3" s="48"/>
      <c r="D3" s="48"/>
      <c r="E3" s="48"/>
      <c r="F3" s="48"/>
      <c r="G3" s="48"/>
      <c r="H3" s="48"/>
      <c r="I3" s="36"/>
    </row>
    <row r="4" spans="2:9" ht="23.25" x14ac:dyDescent="0.35">
      <c r="B4" s="100" t="s">
        <v>98</v>
      </c>
      <c r="C4" s="95"/>
      <c r="D4" s="48"/>
      <c r="E4" s="48"/>
      <c r="F4" s="48"/>
      <c r="G4" s="48"/>
      <c r="H4" s="48"/>
      <c r="I4" s="36"/>
    </row>
    <row r="5" spans="2:9" ht="23.25" x14ac:dyDescent="0.35">
      <c r="B5" s="49"/>
      <c r="C5" s="48"/>
      <c r="D5" s="48"/>
      <c r="E5" s="48"/>
      <c r="F5" s="48"/>
      <c r="G5" s="48"/>
      <c r="H5" s="48"/>
      <c r="I5" s="36"/>
    </row>
    <row r="6" spans="2:9" ht="15.75" x14ac:dyDescent="0.25">
      <c r="B6" s="50" t="s">
        <v>99</v>
      </c>
      <c r="C6" s="101" t="s">
        <v>100</v>
      </c>
      <c r="D6" s="101"/>
      <c r="E6" s="101"/>
      <c r="F6" s="101"/>
      <c r="G6" s="101"/>
      <c r="H6" s="102"/>
      <c r="I6" s="102"/>
    </row>
    <row r="7" spans="2:9" ht="15.75" x14ac:dyDescent="0.25">
      <c r="B7" s="50" t="s">
        <v>101</v>
      </c>
      <c r="C7" s="101" t="s">
        <v>102</v>
      </c>
      <c r="D7" s="101"/>
      <c r="E7" s="101"/>
      <c r="F7" s="101"/>
      <c r="G7" s="101"/>
      <c r="H7" s="102"/>
      <c r="I7" s="102"/>
    </row>
    <row r="8" spans="2:9" ht="30.75" customHeight="1" x14ac:dyDescent="0.25">
      <c r="B8" s="50" t="s">
        <v>103</v>
      </c>
      <c r="C8" s="103" t="s">
        <v>104</v>
      </c>
      <c r="D8" s="103"/>
      <c r="E8" s="103"/>
      <c r="F8" s="103"/>
      <c r="G8" s="104"/>
      <c r="H8" s="105"/>
      <c r="I8" s="105"/>
    </row>
    <row r="9" spans="2:9" ht="15.75" x14ac:dyDescent="0.25">
      <c r="B9" s="50" t="s">
        <v>105</v>
      </c>
      <c r="C9" s="106" t="s">
        <v>106</v>
      </c>
      <c r="D9" s="107"/>
      <c r="E9" s="107"/>
      <c r="F9" s="107"/>
      <c r="G9" s="107"/>
      <c r="H9" s="107"/>
      <c r="I9" s="108"/>
    </row>
    <row r="10" spans="2:9" ht="100.5" customHeight="1" x14ac:dyDescent="0.25">
      <c r="B10" s="50" t="s">
        <v>107</v>
      </c>
      <c r="C10" s="109" t="s">
        <v>108</v>
      </c>
      <c r="D10" s="110"/>
      <c r="E10" s="110"/>
      <c r="F10" s="110"/>
      <c r="G10" s="110"/>
      <c r="H10" s="105"/>
      <c r="I10" s="105"/>
    </row>
    <row r="11" spans="2:9" ht="30" customHeight="1" x14ac:dyDescent="0.25">
      <c r="B11" s="51" t="s">
        <v>109</v>
      </c>
      <c r="C11" s="103" t="s">
        <v>165</v>
      </c>
      <c r="D11" s="103"/>
      <c r="E11" s="103"/>
      <c r="F11" s="103"/>
      <c r="G11" s="103"/>
      <c r="H11" s="105"/>
      <c r="I11" s="105"/>
    </row>
    <row r="12" spans="2:9" ht="30" customHeight="1" x14ac:dyDescent="0.25">
      <c r="B12" s="52"/>
      <c r="C12" s="53"/>
      <c r="D12" s="53"/>
      <c r="E12" s="53"/>
      <c r="F12" s="53"/>
      <c r="G12" s="53"/>
      <c r="H12" s="54"/>
      <c r="I12" s="54"/>
    </row>
    <row r="13" spans="2:9" ht="30" customHeight="1" x14ac:dyDescent="0.25">
      <c r="B13" s="111" t="s">
        <v>110</v>
      </c>
      <c r="C13" s="112"/>
      <c r="D13" s="112"/>
      <c r="E13" s="112"/>
      <c r="F13" s="112"/>
      <c r="G13" s="112"/>
      <c r="H13" s="113"/>
      <c r="I13" s="113"/>
    </row>
    <row r="14" spans="2:9" ht="15" customHeight="1" x14ac:dyDescent="0.25">
      <c r="B14" s="114" t="s">
        <v>111</v>
      </c>
      <c r="C14" s="115"/>
      <c r="D14" s="114" t="s">
        <v>112</v>
      </c>
      <c r="E14" s="105"/>
      <c r="F14" s="105"/>
      <c r="G14" s="105"/>
      <c r="H14" s="105"/>
      <c r="I14" s="105"/>
    </row>
    <row r="15" spans="2:9" ht="15" customHeight="1" x14ac:dyDescent="0.25">
      <c r="B15" s="116" t="s">
        <v>113</v>
      </c>
      <c r="C15" s="105"/>
      <c r="D15" s="105" t="s">
        <v>114</v>
      </c>
      <c r="E15" s="105"/>
      <c r="F15" s="105"/>
      <c r="G15" s="105"/>
      <c r="H15" s="105"/>
      <c r="I15" s="105"/>
    </row>
    <row r="16" spans="2:9" ht="15" customHeight="1" x14ac:dyDescent="0.25">
      <c r="B16" s="116" t="s">
        <v>115</v>
      </c>
      <c r="C16" s="105"/>
      <c r="D16" s="105" t="s">
        <v>116</v>
      </c>
      <c r="E16" s="105"/>
      <c r="F16" s="105"/>
      <c r="G16" s="105"/>
      <c r="H16" s="105"/>
      <c r="I16" s="105"/>
    </row>
    <row r="17" spans="2:9" ht="15" customHeight="1" x14ac:dyDescent="0.25">
      <c r="B17" s="116" t="s">
        <v>117</v>
      </c>
      <c r="C17" s="105"/>
      <c r="D17" s="105" t="s">
        <v>118</v>
      </c>
      <c r="E17" s="105"/>
      <c r="F17" s="105"/>
      <c r="G17" s="105"/>
      <c r="H17" s="105"/>
      <c r="I17" s="105"/>
    </row>
    <row r="18" spans="2:9" ht="15" customHeight="1" x14ac:dyDescent="0.25">
      <c r="B18" s="116" t="s">
        <v>119</v>
      </c>
      <c r="C18" s="105"/>
      <c r="D18" s="105" t="s">
        <v>120</v>
      </c>
      <c r="E18" s="105"/>
      <c r="F18" s="105"/>
      <c r="G18" s="105"/>
      <c r="H18" s="105"/>
      <c r="I18" s="105"/>
    </row>
    <row r="19" spans="2:9" ht="15" customHeight="1" x14ac:dyDescent="0.25">
      <c r="B19" s="116" t="s">
        <v>121</v>
      </c>
      <c r="C19" s="105"/>
      <c r="D19" s="105" t="s">
        <v>122</v>
      </c>
      <c r="E19" s="105"/>
      <c r="F19" s="105"/>
      <c r="G19" s="105"/>
      <c r="H19" s="105"/>
      <c r="I19" s="105"/>
    </row>
    <row r="20" spans="2:9" ht="15" customHeight="1" x14ac:dyDescent="0.25">
      <c r="B20" s="116" t="s">
        <v>123</v>
      </c>
      <c r="C20" s="105"/>
      <c r="D20" s="105" t="s">
        <v>151</v>
      </c>
      <c r="E20" s="105"/>
      <c r="F20" s="105"/>
      <c r="G20" s="105"/>
      <c r="H20" s="105"/>
      <c r="I20" s="105"/>
    </row>
    <row r="21" spans="2:9" ht="15" customHeight="1" x14ac:dyDescent="0.25">
      <c r="B21" s="117" t="s">
        <v>124</v>
      </c>
      <c r="C21" s="118"/>
      <c r="D21" s="119" t="s">
        <v>125</v>
      </c>
      <c r="E21" s="120"/>
      <c r="F21" s="120"/>
      <c r="G21" s="120"/>
      <c r="H21" s="120"/>
      <c r="I21" s="118"/>
    </row>
    <row r="22" spans="2:9" ht="15" customHeight="1" x14ac:dyDescent="0.25">
      <c r="B22" s="117" t="s">
        <v>126</v>
      </c>
      <c r="C22" s="118"/>
      <c r="D22" s="119" t="s">
        <v>127</v>
      </c>
      <c r="E22" s="120"/>
      <c r="F22" s="120"/>
      <c r="G22" s="120"/>
      <c r="H22" s="120"/>
      <c r="I22" s="118"/>
    </row>
    <row r="23" spans="2:9" ht="15" customHeight="1" x14ac:dyDescent="0.25">
      <c r="B23" s="116" t="s">
        <v>128</v>
      </c>
      <c r="C23" s="105"/>
      <c r="D23" s="105" t="s">
        <v>129</v>
      </c>
      <c r="E23" s="105"/>
      <c r="F23" s="105"/>
      <c r="G23" s="105"/>
      <c r="H23" s="105"/>
      <c r="I23" s="105"/>
    </row>
    <row r="24" spans="2:9" ht="15" customHeight="1" x14ac:dyDescent="0.25">
      <c r="B24" s="117" t="s">
        <v>130</v>
      </c>
      <c r="C24" s="118"/>
      <c r="D24" s="119" t="s">
        <v>131</v>
      </c>
      <c r="E24" s="120"/>
      <c r="F24" s="120"/>
      <c r="G24" s="120"/>
      <c r="H24" s="120"/>
      <c r="I24" s="118"/>
    </row>
    <row r="25" spans="2:9" ht="15" customHeight="1" x14ac:dyDescent="0.25">
      <c r="B25" s="116" t="s">
        <v>132</v>
      </c>
      <c r="C25" s="105"/>
      <c r="D25" s="105" t="s">
        <v>133</v>
      </c>
      <c r="E25" s="105"/>
      <c r="F25" s="105"/>
      <c r="G25" s="105"/>
      <c r="H25" s="105"/>
      <c r="I25" s="105"/>
    </row>
    <row r="26" spans="2:9" ht="15" customHeight="1" x14ac:dyDescent="0.25">
      <c r="B26" s="116" t="s">
        <v>134</v>
      </c>
      <c r="C26" s="105"/>
      <c r="D26" s="105" t="s">
        <v>135</v>
      </c>
      <c r="E26" s="105"/>
      <c r="F26" s="105"/>
      <c r="G26" s="105"/>
      <c r="H26" s="105"/>
      <c r="I26" s="105"/>
    </row>
    <row r="27" spans="2:9" ht="15" customHeight="1" x14ac:dyDescent="0.25">
      <c r="B27" s="117" t="s">
        <v>136</v>
      </c>
      <c r="C27" s="118"/>
      <c r="D27" s="124" t="s">
        <v>152</v>
      </c>
      <c r="E27" s="120"/>
      <c r="F27" s="120"/>
      <c r="G27" s="120"/>
      <c r="H27" s="120"/>
      <c r="I27" s="118"/>
    </row>
    <row r="28" spans="2:9" ht="15" customHeight="1" x14ac:dyDescent="0.25">
      <c r="B28" s="117" t="s">
        <v>137</v>
      </c>
      <c r="C28" s="118"/>
      <c r="D28" s="119" t="s">
        <v>138</v>
      </c>
      <c r="E28" s="120"/>
      <c r="F28" s="120"/>
      <c r="G28" s="120"/>
      <c r="H28" s="120"/>
      <c r="I28" s="118"/>
    </row>
    <row r="29" spans="2:9" ht="15" customHeight="1" x14ac:dyDescent="0.25">
      <c r="B29" s="116" t="s">
        <v>139</v>
      </c>
      <c r="C29" s="105"/>
      <c r="D29" s="105" t="s">
        <v>140</v>
      </c>
      <c r="E29" s="105"/>
      <c r="F29" s="105"/>
      <c r="G29" s="105"/>
      <c r="H29" s="105"/>
      <c r="I29" s="105"/>
    </row>
    <row r="30" spans="2:9" ht="23.25" x14ac:dyDescent="0.35">
      <c r="B30" s="49"/>
      <c r="C30" s="48"/>
      <c r="D30" s="48"/>
      <c r="E30" s="48"/>
      <c r="F30" s="48"/>
      <c r="G30" s="48"/>
      <c r="H30" s="48"/>
      <c r="I30" s="36"/>
    </row>
    <row r="31" spans="2:9" ht="30" customHeight="1" x14ac:dyDescent="0.35">
      <c r="B31" s="121" t="s">
        <v>141</v>
      </c>
      <c r="C31" s="122"/>
      <c r="D31"/>
      <c r="E31" s="35"/>
      <c r="F31" s="35"/>
      <c r="G31" s="35"/>
      <c r="H31" s="35"/>
      <c r="I31" s="35"/>
    </row>
    <row r="32" spans="2:9" ht="30" customHeight="1" thickBot="1" x14ac:dyDescent="0.3">
      <c r="B32" s="123" t="s">
        <v>142</v>
      </c>
      <c r="C32" s="113"/>
      <c r="D32" s="113"/>
      <c r="E32" s="113"/>
      <c r="F32" s="113"/>
      <c r="G32" s="35"/>
      <c r="H32" s="35"/>
      <c r="I32" s="35"/>
    </row>
    <row r="33" spans="2:22" s="2" customFormat="1" ht="32.25" customHeight="1" thickBot="1" x14ac:dyDescent="0.3">
      <c r="B33" s="81" t="s">
        <v>18</v>
      </c>
      <c r="C33" s="82"/>
      <c r="D33" s="3" t="s">
        <v>0</v>
      </c>
      <c r="E33" s="37" t="s">
        <v>2</v>
      </c>
      <c r="F33" s="37" t="s">
        <v>3</v>
      </c>
      <c r="G33" s="37" t="s">
        <v>13</v>
      </c>
      <c r="H33" s="37" t="s">
        <v>12</v>
      </c>
      <c r="I33" s="37" t="s">
        <v>8</v>
      </c>
      <c r="J33" s="37" t="s">
        <v>14</v>
      </c>
      <c r="K33" s="37" t="s">
        <v>16</v>
      </c>
      <c r="L33" s="37" t="s">
        <v>9</v>
      </c>
      <c r="M33" s="37" t="s">
        <v>6</v>
      </c>
      <c r="N33" s="37" t="s">
        <v>5</v>
      </c>
      <c r="O33" s="37" t="s">
        <v>7</v>
      </c>
      <c r="P33" s="37" t="s">
        <v>4</v>
      </c>
      <c r="Q33" s="37" t="s">
        <v>10</v>
      </c>
      <c r="R33" s="37" t="s">
        <v>11</v>
      </c>
      <c r="S33" s="37" t="s">
        <v>15</v>
      </c>
      <c r="T33" s="3" t="s">
        <v>20</v>
      </c>
      <c r="U33" s="90" t="s">
        <v>19</v>
      </c>
      <c r="V33" s="79" t="s">
        <v>21</v>
      </c>
    </row>
    <row r="34" spans="2:22" x14ac:dyDescent="0.25">
      <c r="B34" s="98" t="s">
        <v>22</v>
      </c>
      <c r="C34" s="99"/>
      <c r="D34" s="23" t="s">
        <v>0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 t="s">
        <v>17</v>
      </c>
      <c r="U34" s="91"/>
      <c r="V34" s="80"/>
    </row>
    <row r="35" spans="2:22" x14ac:dyDescent="0.25">
      <c r="B35" s="83" t="s">
        <v>23</v>
      </c>
      <c r="C35" s="85"/>
      <c r="D35" s="9" t="s">
        <v>1</v>
      </c>
      <c r="E35" s="32"/>
      <c r="F35" s="32"/>
      <c r="G35" s="32"/>
      <c r="H35" s="32">
        <v>5</v>
      </c>
      <c r="I35" s="8">
        <v>3</v>
      </c>
      <c r="J35" s="32"/>
      <c r="K35" s="32"/>
      <c r="L35" s="32"/>
      <c r="M35" s="32"/>
      <c r="N35" s="32"/>
      <c r="O35" s="32"/>
      <c r="P35" s="32"/>
      <c r="Q35" s="38">
        <v>2</v>
      </c>
      <c r="R35" s="32"/>
      <c r="S35" s="32"/>
      <c r="T35" s="9">
        <f t="shared" ref="T35:T114" si="0">SUM(E35:S35)</f>
        <v>10</v>
      </c>
      <c r="U35" s="11"/>
      <c r="V35" s="4">
        <f>ROUND(T35*U35,2)</f>
        <v>0</v>
      </c>
    </row>
    <row r="36" spans="2:22" x14ac:dyDescent="0.25">
      <c r="B36" s="83" t="s">
        <v>24</v>
      </c>
      <c r="C36" s="84"/>
      <c r="D36" s="9" t="s">
        <v>1</v>
      </c>
      <c r="E36" s="32">
        <v>20</v>
      </c>
      <c r="F36" s="32"/>
      <c r="G36" s="32"/>
      <c r="H36" s="32"/>
      <c r="I36" s="8">
        <v>3</v>
      </c>
      <c r="J36" s="32"/>
      <c r="K36" s="32"/>
      <c r="L36" s="32"/>
      <c r="M36" s="32"/>
      <c r="N36" s="32"/>
      <c r="O36" s="32"/>
      <c r="P36" s="32"/>
      <c r="Q36" s="39"/>
      <c r="R36" s="32"/>
      <c r="S36" s="32">
        <v>3</v>
      </c>
      <c r="T36" s="33">
        <f t="shared" si="0"/>
        <v>26</v>
      </c>
      <c r="U36" s="11"/>
      <c r="V36" s="4">
        <f t="shared" ref="V36:V89" si="1">ROUND(T36*U36,2)</f>
        <v>0</v>
      </c>
    </row>
    <row r="37" spans="2:22" x14ac:dyDescent="0.25">
      <c r="B37" s="86" t="s">
        <v>145</v>
      </c>
      <c r="C37" s="87"/>
      <c r="D37" s="9" t="s">
        <v>1</v>
      </c>
      <c r="E37" s="32"/>
      <c r="F37" s="32">
        <v>5</v>
      </c>
      <c r="G37" s="32">
        <v>6</v>
      </c>
      <c r="H37" s="32"/>
      <c r="I37" s="8">
        <v>5</v>
      </c>
      <c r="J37" s="32"/>
      <c r="K37" s="32"/>
      <c r="L37" s="32"/>
      <c r="M37" s="32"/>
      <c r="N37" s="32"/>
      <c r="O37" s="32"/>
      <c r="P37" s="32"/>
      <c r="Q37" s="38"/>
      <c r="R37" s="32"/>
      <c r="S37" s="32">
        <v>3</v>
      </c>
      <c r="T37" s="33">
        <f t="shared" si="0"/>
        <v>19</v>
      </c>
      <c r="U37" s="11"/>
      <c r="V37" s="4">
        <f t="shared" si="1"/>
        <v>0</v>
      </c>
    </row>
    <row r="38" spans="2:22" x14ac:dyDescent="0.25">
      <c r="B38" s="83" t="s">
        <v>81</v>
      </c>
      <c r="C38" s="84"/>
      <c r="D38" s="9" t="s">
        <v>1</v>
      </c>
      <c r="E38" s="32"/>
      <c r="F38" s="32"/>
      <c r="G38" s="32">
        <v>1</v>
      </c>
      <c r="H38" s="32"/>
      <c r="I38" s="8"/>
      <c r="J38" s="32"/>
      <c r="K38" s="32"/>
      <c r="L38" s="32"/>
      <c r="M38" s="32"/>
      <c r="N38" s="32"/>
      <c r="O38" s="32"/>
      <c r="P38" s="32"/>
      <c r="Q38" s="39"/>
      <c r="R38" s="32"/>
      <c r="S38" s="32"/>
      <c r="T38" s="33">
        <f t="shared" si="0"/>
        <v>1</v>
      </c>
      <c r="U38" s="11"/>
      <c r="V38" s="4">
        <f t="shared" si="1"/>
        <v>0</v>
      </c>
    </row>
    <row r="39" spans="2:22" x14ac:dyDescent="0.25">
      <c r="B39" s="86" t="s">
        <v>146</v>
      </c>
      <c r="C39" s="87"/>
      <c r="D39" s="9" t="s">
        <v>1</v>
      </c>
      <c r="E39" s="32"/>
      <c r="F39" s="32"/>
      <c r="G39" s="32">
        <v>1</v>
      </c>
      <c r="H39" s="32">
        <v>2</v>
      </c>
      <c r="I39" s="8">
        <v>1</v>
      </c>
      <c r="J39" s="32"/>
      <c r="K39" s="32"/>
      <c r="L39" s="32"/>
      <c r="M39" s="32"/>
      <c r="N39" s="32"/>
      <c r="O39" s="32"/>
      <c r="P39" s="32"/>
      <c r="Q39" s="39"/>
      <c r="R39" s="32"/>
      <c r="S39" s="32">
        <v>1</v>
      </c>
      <c r="T39" s="33">
        <f t="shared" si="0"/>
        <v>5</v>
      </c>
      <c r="U39" s="11"/>
      <c r="V39" s="4">
        <f t="shared" si="1"/>
        <v>0</v>
      </c>
    </row>
    <row r="40" spans="2:22" x14ac:dyDescent="0.25">
      <c r="B40" s="86" t="s">
        <v>147</v>
      </c>
      <c r="C40" s="87"/>
      <c r="D40" s="9" t="s">
        <v>1</v>
      </c>
      <c r="E40" s="32">
        <v>40</v>
      </c>
      <c r="F40" s="32"/>
      <c r="G40" s="32">
        <v>4</v>
      </c>
      <c r="H40" s="32">
        <v>7</v>
      </c>
      <c r="I40" s="8">
        <v>3</v>
      </c>
      <c r="J40" s="32"/>
      <c r="K40" s="32"/>
      <c r="L40" s="32"/>
      <c r="M40" s="32">
        <v>1</v>
      </c>
      <c r="N40" s="32"/>
      <c r="O40" s="32"/>
      <c r="P40" s="32"/>
      <c r="Q40" s="39"/>
      <c r="R40" s="32"/>
      <c r="S40" s="32"/>
      <c r="T40" s="33">
        <f t="shared" si="0"/>
        <v>55</v>
      </c>
      <c r="U40" s="11"/>
      <c r="V40" s="4">
        <f t="shared" si="1"/>
        <v>0</v>
      </c>
    </row>
    <row r="41" spans="2:22" x14ac:dyDescent="0.25">
      <c r="B41" s="83" t="s">
        <v>25</v>
      </c>
      <c r="C41" s="85"/>
      <c r="D41" s="9" t="s">
        <v>1</v>
      </c>
      <c r="E41" s="32"/>
      <c r="F41" s="32"/>
      <c r="G41" s="32"/>
      <c r="H41" s="32">
        <v>5</v>
      </c>
      <c r="I41" s="8">
        <v>5</v>
      </c>
      <c r="J41" s="32"/>
      <c r="K41" s="32"/>
      <c r="L41" s="32"/>
      <c r="M41" s="32"/>
      <c r="N41" s="32"/>
      <c r="O41" s="32"/>
      <c r="P41" s="32"/>
      <c r="Q41" s="38">
        <v>4</v>
      </c>
      <c r="R41" s="32"/>
      <c r="S41" s="32">
        <v>2</v>
      </c>
      <c r="T41" s="33">
        <f t="shared" si="0"/>
        <v>16</v>
      </c>
      <c r="U41" s="11"/>
      <c r="V41" s="4">
        <f t="shared" si="1"/>
        <v>0</v>
      </c>
    </row>
    <row r="42" spans="2:22" x14ac:dyDescent="0.25">
      <c r="B42" s="83" t="s">
        <v>153</v>
      </c>
      <c r="C42" s="85"/>
      <c r="D42" s="33" t="s">
        <v>1</v>
      </c>
      <c r="E42" s="32">
        <v>6</v>
      </c>
      <c r="F42" s="32"/>
      <c r="G42" s="32"/>
      <c r="H42" s="32"/>
      <c r="I42" s="8"/>
      <c r="J42" s="32"/>
      <c r="K42" s="32"/>
      <c r="L42" s="32"/>
      <c r="M42" s="32"/>
      <c r="N42" s="32"/>
      <c r="O42" s="32"/>
      <c r="P42" s="32"/>
      <c r="Q42" s="38"/>
      <c r="R42" s="32"/>
      <c r="S42" s="32"/>
      <c r="T42" s="33">
        <f t="shared" si="0"/>
        <v>6</v>
      </c>
      <c r="U42" s="11"/>
      <c r="V42" s="4">
        <f t="shared" si="1"/>
        <v>0</v>
      </c>
    </row>
    <row r="43" spans="2:22" x14ac:dyDescent="0.25">
      <c r="B43" s="83" t="s">
        <v>26</v>
      </c>
      <c r="C43" s="85"/>
      <c r="D43" s="9" t="s">
        <v>41</v>
      </c>
      <c r="E43" s="32">
        <v>4</v>
      </c>
      <c r="F43" s="32"/>
      <c r="G43" s="32"/>
      <c r="H43" s="32"/>
      <c r="I43" s="8"/>
      <c r="J43" s="32"/>
      <c r="K43" s="32"/>
      <c r="L43" s="32"/>
      <c r="M43" s="32">
        <v>1</v>
      </c>
      <c r="N43" s="32"/>
      <c r="O43" s="32"/>
      <c r="P43" s="32"/>
      <c r="Q43" s="32"/>
      <c r="R43" s="32"/>
      <c r="S43" s="32">
        <v>1</v>
      </c>
      <c r="T43" s="33">
        <f t="shared" si="0"/>
        <v>6</v>
      </c>
      <c r="U43" s="11"/>
      <c r="V43" s="4">
        <f t="shared" si="1"/>
        <v>0</v>
      </c>
    </row>
    <row r="44" spans="2:22" ht="14.25" customHeight="1" x14ac:dyDescent="0.25">
      <c r="B44" s="86" t="s">
        <v>50</v>
      </c>
      <c r="C44" s="87"/>
      <c r="D44" s="9" t="s">
        <v>1</v>
      </c>
      <c r="E44" s="32"/>
      <c r="F44" s="32"/>
      <c r="G44" s="32"/>
      <c r="H44" s="32"/>
      <c r="I44" s="32"/>
      <c r="J44" s="32"/>
      <c r="K44" s="32"/>
      <c r="L44" s="32"/>
      <c r="M44" s="32">
        <v>1</v>
      </c>
      <c r="N44" s="32"/>
      <c r="O44" s="32"/>
      <c r="P44" s="32"/>
      <c r="Q44" s="32"/>
      <c r="R44" s="32"/>
      <c r="S44" s="32"/>
      <c r="T44" s="33">
        <f t="shared" si="0"/>
        <v>1</v>
      </c>
      <c r="U44" s="11"/>
      <c r="V44" s="4">
        <f t="shared" si="1"/>
        <v>0</v>
      </c>
    </row>
    <row r="45" spans="2:22" ht="14.25" customHeight="1" x14ac:dyDescent="0.25">
      <c r="B45" s="86" t="s">
        <v>72</v>
      </c>
      <c r="C45" s="87"/>
      <c r="D45" s="25" t="s">
        <v>41</v>
      </c>
      <c r="E45" s="32"/>
      <c r="F45" s="32">
        <v>4</v>
      </c>
      <c r="G45" s="32"/>
      <c r="H45" s="32"/>
      <c r="I45" s="32"/>
      <c r="J45" s="32"/>
      <c r="K45" s="32"/>
      <c r="L45" s="32"/>
      <c r="M45" s="32">
        <v>1</v>
      </c>
      <c r="N45" s="32"/>
      <c r="O45" s="32"/>
      <c r="P45" s="32"/>
      <c r="Q45" s="32">
        <v>2</v>
      </c>
      <c r="R45" s="32"/>
      <c r="S45" s="32">
        <v>2</v>
      </c>
      <c r="T45" s="33">
        <f t="shared" si="0"/>
        <v>9</v>
      </c>
      <c r="U45" s="12"/>
      <c r="V45" s="4">
        <f t="shared" si="1"/>
        <v>0</v>
      </c>
    </row>
    <row r="46" spans="2:22" ht="14.25" customHeight="1" x14ac:dyDescent="0.25">
      <c r="B46" s="83" t="s">
        <v>154</v>
      </c>
      <c r="C46" s="85"/>
      <c r="D46" s="25" t="s">
        <v>1</v>
      </c>
      <c r="E46" s="32"/>
      <c r="F46" s="32"/>
      <c r="G46" s="32"/>
      <c r="H46" s="32"/>
      <c r="I46" s="32"/>
      <c r="J46" s="32"/>
      <c r="K46" s="32"/>
      <c r="L46" s="32"/>
      <c r="M46" s="32">
        <v>1</v>
      </c>
      <c r="N46" s="32"/>
      <c r="O46" s="32"/>
      <c r="P46" s="32"/>
      <c r="Q46" s="32"/>
      <c r="R46" s="32"/>
      <c r="S46" s="32">
        <v>2</v>
      </c>
      <c r="T46" s="33">
        <f t="shared" si="0"/>
        <v>3</v>
      </c>
      <c r="U46" s="12"/>
      <c r="V46" s="4">
        <f t="shared" si="1"/>
        <v>0</v>
      </c>
    </row>
    <row r="47" spans="2:22" ht="14.25" customHeight="1" x14ac:dyDescent="0.25">
      <c r="B47" s="83" t="s">
        <v>94</v>
      </c>
      <c r="C47" s="84"/>
      <c r="D47" s="31" t="s">
        <v>1</v>
      </c>
      <c r="E47" s="32">
        <v>2</v>
      </c>
      <c r="F47" s="32">
        <v>4</v>
      </c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>
        <v>3</v>
      </c>
      <c r="T47" s="33">
        <f t="shared" si="0"/>
        <v>9</v>
      </c>
      <c r="U47" s="12"/>
      <c r="V47" s="4">
        <f t="shared" si="1"/>
        <v>0</v>
      </c>
    </row>
    <row r="48" spans="2:22" x14ac:dyDescent="0.25">
      <c r="B48" s="86" t="s">
        <v>88</v>
      </c>
      <c r="C48" s="87"/>
      <c r="D48" s="9" t="s">
        <v>1</v>
      </c>
      <c r="E48" s="32"/>
      <c r="F48" s="32"/>
      <c r="G48" s="32"/>
      <c r="H48" s="32"/>
      <c r="I48" s="32"/>
      <c r="J48" s="32"/>
      <c r="K48" s="32"/>
      <c r="L48" s="32"/>
      <c r="M48" s="32">
        <v>1</v>
      </c>
      <c r="N48" s="32"/>
      <c r="O48" s="32"/>
      <c r="P48" s="32"/>
      <c r="Q48" s="32"/>
      <c r="R48" s="32"/>
      <c r="S48" s="32"/>
      <c r="T48" s="33">
        <f t="shared" si="0"/>
        <v>1</v>
      </c>
      <c r="U48" s="11"/>
      <c r="V48" s="4">
        <f t="shared" si="1"/>
        <v>0</v>
      </c>
    </row>
    <row r="49" spans="2:22" x14ac:dyDescent="0.25">
      <c r="B49" s="67" t="s">
        <v>27</v>
      </c>
      <c r="C49" s="68"/>
      <c r="D49" s="9" t="s">
        <v>1</v>
      </c>
      <c r="E49" s="32"/>
      <c r="F49" s="32">
        <v>6</v>
      </c>
      <c r="G49" s="32"/>
      <c r="H49" s="32">
        <v>1</v>
      </c>
      <c r="I49" s="32">
        <v>3</v>
      </c>
      <c r="J49" s="32"/>
      <c r="K49" s="32"/>
      <c r="L49" s="32"/>
      <c r="M49" s="32">
        <v>3</v>
      </c>
      <c r="N49" s="32"/>
      <c r="O49" s="32"/>
      <c r="P49" s="32"/>
      <c r="Q49" s="32"/>
      <c r="R49" s="32"/>
      <c r="S49" s="32">
        <v>2</v>
      </c>
      <c r="T49" s="33">
        <f t="shared" si="0"/>
        <v>15</v>
      </c>
      <c r="U49" s="11"/>
      <c r="V49" s="4">
        <f t="shared" si="1"/>
        <v>0</v>
      </c>
    </row>
    <row r="50" spans="2:22" x14ac:dyDescent="0.25">
      <c r="B50" s="67" t="s">
        <v>71</v>
      </c>
      <c r="C50" s="85"/>
      <c r="D50" s="9" t="s">
        <v>1</v>
      </c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>
        <v>2</v>
      </c>
      <c r="R50" s="32"/>
      <c r="S50" s="32"/>
      <c r="T50" s="33">
        <f t="shared" si="0"/>
        <v>2</v>
      </c>
      <c r="U50" s="11"/>
      <c r="V50" s="4">
        <f t="shared" si="1"/>
        <v>0</v>
      </c>
    </row>
    <row r="51" spans="2:22" x14ac:dyDescent="0.25">
      <c r="B51" s="69" t="s">
        <v>83</v>
      </c>
      <c r="C51" s="70"/>
      <c r="D51" s="9" t="s">
        <v>1</v>
      </c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>
        <v>2</v>
      </c>
      <c r="Q51" s="32"/>
      <c r="R51" s="32"/>
      <c r="S51" s="32">
        <v>1</v>
      </c>
      <c r="T51" s="33">
        <f t="shared" si="0"/>
        <v>3</v>
      </c>
      <c r="U51" s="12"/>
      <c r="V51" s="4">
        <f t="shared" si="1"/>
        <v>0</v>
      </c>
    </row>
    <row r="52" spans="2:22" s="22" customFormat="1" x14ac:dyDescent="0.25">
      <c r="B52" s="67" t="s">
        <v>148</v>
      </c>
      <c r="C52" s="85"/>
      <c r="D52" s="21" t="s">
        <v>1</v>
      </c>
      <c r="E52" s="32">
        <v>15</v>
      </c>
      <c r="F52" s="32"/>
      <c r="G52" s="32">
        <v>3</v>
      </c>
      <c r="H52" s="32"/>
      <c r="I52" s="32">
        <v>5</v>
      </c>
      <c r="J52" s="32"/>
      <c r="K52" s="32"/>
      <c r="L52" s="32"/>
      <c r="M52" s="32"/>
      <c r="N52" s="32"/>
      <c r="O52" s="32"/>
      <c r="P52" s="32"/>
      <c r="Q52" s="32"/>
      <c r="R52" s="32"/>
      <c r="S52" s="32">
        <v>2</v>
      </c>
      <c r="T52" s="33">
        <f t="shared" si="0"/>
        <v>25</v>
      </c>
      <c r="U52" s="12"/>
      <c r="V52" s="4">
        <f t="shared" si="1"/>
        <v>0</v>
      </c>
    </row>
    <row r="53" spans="2:22" x14ac:dyDescent="0.25">
      <c r="B53" s="69" t="s">
        <v>84</v>
      </c>
      <c r="C53" s="70"/>
      <c r="D53" s="9" t="s">
        <v>1</v>
      </c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>
        <v>3</v>
      </c>
      <c r="R53" s="32"/>
      <c r="S53" s="32"/>
      <c r="T53" s="33">
        <f t="shared" si="0"/>
        <v>3</v>
      </c>
      <c r="U53" s="11"/>
      <c r="V53" s="4">
        <f t="shared" si="1"/>
        <v>0</v>
      </c>
    </row>
    <row r="54" spans="2:22" x14ac:dyDescent="0.25">
      <c r="B54" s="63" t="s">
        <v>28</v>
      </c>
      <c r="C54" s="64"/>
      <c r="D54" s="21" t="s">
        <v>1</v>
      </c>
      <c r="E54" s="32">
        <v>10</v>
      </c>
      <c r="F54" s="32"/>
      <c r="G54" s="32">
        <v>1</v>
      </c>
      <c r="H54" s="32">
        <v>2</v>
      </c>
      <c r="I54" s="32">
        <v>5</v>
      </c>
      <c r="J54" s="32"/>
      <c r="K54" s="32"/>
      <c r="L54" s="32"/>
      <c r="M54" s="32"/>
      <c r="N54" s="32"/>
      <c r="O54" s="32"/>
      <c r="P54" s="32"/>
      <c r="Q54" s="32">
        <v>2</v>
      </c>
      <c r="R54" s="32"/>
      <c r="S54" s="32"/>
      <c r="T54" s="33">
        <f t="shared" si="0"/>
        <v>20</v>
      </c>
      <c r="U54" s="12"/>
      <c r="V54" s="4">
        <f t="shared" si="1"/>
        <v>0</v>
      </c>
    </row>
    <row r="55" spans="2:22" x14ac:dyDescent="0.25">
      <c r="B55" s="83" t="s">
        <v>82</v>
      </c>
      <c r="C55" s="85"/>
      <c r="D55" s="21" t="s">
        <v>1</v>
      </c>
      <c r="E55" s="32">
        <v>20</v>
      </c>
      <c r="F55" s="32"/>
      <c r="G55" s="32"/>
      <c r="H55" s="32"/>
      <c r="I55" s="32">
        <v>3</v>
      </c>
      <c r="J55" s="32"/>
      <c r="K55" s="32"/>
      <c r="L55" s="32"/>
      <c r="M55" s="32">
        <v>2</v>
      </c>
      <c r="N55" s="32"/>
      <c r="O55" s="32"/>
      <c r="P55" s="32"/>
      <c r="Q55" s="32"/>
      <c r="R55" s="32"/>
      <c r="S55" s="32">
        <v>3</v>
      </c>
      <c r="T55" s="33">
        <f t="shared" si="0"/>
        <v>28</v>
      </c>
      <c r="U55" s="12"/>
      <c r="V55" s="4">
        <f t="shared" si="1"/>
        <v>0</v>
      </c>
    </row>
    <row r="56" spans="2:22" x14ac:dyDescent="0.25">
      <c r="B56" s="83" t="s">
        <v>51</v>
      </c>
      <c r="C56" s="85"/>
      <c r="D56" s="21" t="s">
        <v>1</v>
      </c>
      <c r="E56" s="32"/>
      <c r="F56" s="32"/>
      <c r="G56" s="32">
        <v>1</v>
      </c>
      <c r="H56" s="32"/>
      <c r="I56" s="32"/>
      <c r="J56" s="32"/>
      <c r="K56" s="32"/>
      <c r="L56" s="32"/>
      <c r="M56" s="32"/>
      <c r="N56" s="32"/>
      <c r="O56" s="32"/>
      <c r="P56" s="32"/>
      <c r="Q56" s="32">
        <v>2</v>
      </c>
      <c r="R56" s="32"/>
      <c r="S56" s="32">
        <v>1</v>
      </c>
      <c r="T56" s="33">
        <f t="shared" si="0"/>
        <v>4</v>
      </c>
      <c r="U56" s="12"/>
      <c r="V56" s="4">
        <f t="shared" si="1"/>
        <v>0</v>
      </c>
    </row>
    <row r="57" spans="2:22" ht="15" customHeight="1" x14ac:dyDescent="0.25">
      <c r="B57" s="88" t="s">
        <v>29</v>
      </c>
      <c r="C57" s="89"/>
      <c r="D57" s="21" t="s">
        <v>1</v>
      </c>
      <c r="E57" s="32">
        <v>10</v>
      </c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>
        <v>2</v>
      </c>
      <c r="R57" s="32"/>
      <c r="S57" s="32"/>
      <c r="T57" s="33">
        <f t="shared" si="0"/>
        <v>12</v>
      </c>
      <c r="U57" s="12"/>
      <c r="V57" s="4">
        <f t="shared" si="1"/>
        <v>0</v>
      </c>
    </row>
    <row r="58" spans="2:22" ht="15" customHeight="1" x14ac:dyDescent="0.25">
      <c r="B58" s="67" t="s">
        <v>30</v>
      </c>
      <c r="C58" s="68"/>
      <c r="D58" s="21" t="s">
        <v>1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>
        <v>4</v>
      </c>
      <c r="R58" s="32"/>
      <c r="S58" s="32"/>
      <c r="T58" s="33">
        <f t="shared" si="0"/>
        <v>4</v>
      </c>
      <c r="U58" s="12"/>
      <c r="V58" s="4">
        <f t="shared" si="1"/>
        <v>0</v>
      </c>
    </row>
    <row r="59" spans="2:22" x14ac:dyDescent="0.25">
      <c r="B59" s="67" t="s">
        <v>56</v>
      </c>
      <c r="C59" s="68"/>
      <c r="D59" s="21" t="s">
        <v>1</v>
      </c>
      <c r="E59" s="32"/>
      <c r="F59" s="32"/>
      <c r="G59" s="32"/>
      <c r="H59" s="32"/>
      <c r="I59" s="32">
        <v>2</v>
      </c>
      <c r="J59" s="32"/>
      <c r="K59" s="32"/>
      <c r="L59" s="32"/>
      <c r="M59" s="32"/>
      <c r="N59" s="32"/>
      <c r="O59" s="32"/>
      <c r="P59" s="32"/>
      <c r="Q59" s="32">
        <v>4</v>
      </c>
      <c r="R59" s="32"/>
      <c r="S59" s="32"/>
      <c r="T59" s="33">
        <f t="shared" si="0"/>
        <v>6</v>
      </c>
      <c r="U59" s="12"/>
      <c r="V59" s="4">
        <f t="shared" si="1"/>
        <v>0</v>
      </c>
    </row>
    <row r="60" spans="2:22" ht="15" customHeight="1" x14ac:dyDescent="0.25">
      <c r="B60" s="63" t="s">
        <v>52</v>
      </c>
      <c r="C60" s="64"/>
      <c r="D60" s="21" t="s">
        <v>1</v>
      </c>
      <c r="E60" s="32"/>
      <c r="F60" s="32"/>
      <c r="G60" s="32"/>
      <c r="H60" s="32"/>
      <c r="I60" s="32">
        <v>3</v>
      </c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3">
        <f t="shared" si="0"/>
        <v>3</v>
      </c>
      <c r="U60" s="12"/>
      <c r="V60" s="4">
        <f t="shared" si="1"/>
        <v>0</v>
      </c>
    </row>
    <row r="61" spans="2:22" x14ac:dyDescent="0.25">
      <c r="B61" s="92" t="s">
        <v>31</v>
      </c>
      <c r="C61" s="9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6"/>
      <c r="V61" s="27"/>
    </row>
    <row r="62" spans="2:22" s="22" customFormat="1" x14ac:dyDescent="0.25">
      <c r="B62" s="86" t="s">
        <v>159</v>
      </c>
      <c r="C62" s="87"/>
      <c r="D62" s="21" t="s">
        <v>1</v>
      </c>
      <c r="E62" s="40">
        <v>5</v>
      </c>
      <c r="F62" s="40"/>
      <c r="G62" s="39">
        <v>3</v>
      </c>
      <c r="H62" s="40">
        <v>5</v>
      </c>
      <c r="I62" s="8">
        <v>5</v>
      </c>
      <c r="J62" s="40"/>
      <c r="K62" s="40"/>
      <c r="L62" s="40"/>
      <c r="M62" s="39"/>
      <c r="N62" s="40"/>
      <c r="O62" s="40"/>
      <c r="P62" s="40"/>
      <c r="Q62" s="40"/>
      <c r="R62" s="40"/>
      <c r="S62" s="8">
        <v>8</v>
      </c>
      <c r="T62" s="33">
        <f t="shared" si="0"/>
        <v>26</v>
      </c>
      <c r="U62" s="12"/>
      <c r="V62" s="4">
        <f t="shared" si="1"/>
        <v>0</v>
      </c>
    </row>
    <row r="63" spans="2:22" s="22" customFormat="1" x14ac:dyDescent="0.25">
      <c r="B63" s="86" t="s">
        <v>160</v>
      </c>
      <c r="C63" s="87"/>
      <c r="D63" s="21" t="s">
        <v>1</v>
      </c>
      <c r="E63" s="40">
        <v>1</v>
      </c>
      <c r="F63" s="40"/>
      <c r="G63" s="39"/>
      <c r="H63" s="40"/>
      <c r="I63" s="8"/>
      <c r="J63" s="40"/>
      <c r="K63" s="40"/>
      <c r="L63" s="40"/>
      <c r="M63" s="39">
        <v>1</v>
      </c>
      <c r="N63" s="40"/>
      <c r="O63" s="40"/>
      <c r="P63" s="40"/>
      <c r="Q63" s="40"/>
      <c r="R63" s="40"/>
      <c r="S63" s="39"/>
      <c r="T63" s="33">
        <f t="shared" si="0"/>
        <v>2</v>
      </c>
      <c r="U63" s="12"/>
      <c r="V63" s="4">
        <f t="shared" si="1"/>
        <v>0</v>
      </c>
    </row>
    <row r="64" spans="2:22" s="22" customFormat="1" x14ac:dyDescent="0.25">
      <c r="B64" s="86" t="s">
        <v>161</v>
      </c>
      <c r="C64" s="87"/>
      <c r="D64" s="21" t="s">
        <v>1</v>
      </c>
      <c r="E64" s="40">
        <v>10</v>
      </c>
      <c r="F64" s="40"/>
      <c r="G64" s="39">
        <v>1</v>
      </c>
      <c r="H64" s="40">
        <v>2</v>
      </c>
      <c r="I64" s="8">
        <v>2</v>
      </c>
      <c r="J64" s="40"/>
      <c r="K64" s="40"/>
      <c r="L64" s="40"/>
      <c r="M64" s="42"/>
      <c r="N64" s="40"/>
      <c r="O64" s="40"/>
      <c r="P64" s="40"/>
      <c r="Q64" s="40"/>
      <c r="R64" s="40"/>
      <c r="S64" s="39"/>
      <c r="T64" s="33">
        <f t="shared" si="0"/>
        <v>15</v>
      </c>
      <c r="U64" s="12"/>
      <c r="V64" s="4">
        <f t="shared" si="1"/>
        <v>0</v>
      </c>
    </row>
    <row r="65" spans="2:22" s="22" customFormat="1" x14ac:dyDescent="0.25">
      <c r="B65" s="86" t="s">
        <v>162</v>
      </c>
      <c r="C65" s="87"/>
      <c r="D65" s="32" t="s">
        <v>1</v>
      </c>
      <c r="E65" s="40">
        <v>10</v>
      </c>
      <c r="F65" s="40"/>
      <c r="G65" s="39">
        <v>2</v>
      </c>
      <c r="H65" s="40">
        <v>4</v>
      </c>
      <c r="I65" s="8">
        <v>3</v>
      </c>
      <c r="J65" s="40"/>
      <c r="K65" s="40"/>
      <c r="L65" s="40"/>
      <c r="M65" s="42">
        <v>5</v>
      </c>
      <c r="N65" s="40"/>
      <c r="O65" s="40"/>
      <c r="P65" s="40"/>
      <c r="Q65" s="40"/>
      <c r="R65" s="40"/>
      <c r="S65" s="39">
        <v>7</v>
      </c>
      <c r="T65" s="33">
        <f t="shared" si="0"/>
        <v>31</v>
      </c>
      <c r="U65" s="12"/>
      <c r="V65" s="4">
        <f t="shared" si="1"/>
        <v>0</v>
      </c>
    </row>
    <row r="66" spans="2:22" s="22" customFormat="1" x14ac:dyDescent="0.25">
      <c r="B66" s="86" t="s">
        <v>163</v>
      </c>
      <c r="C66" s="87"/>
      <c r="D66" s="32" t="s">
        <v>1</v>
      </c>
      <c r="E66" s="40">
        <v>10</v>
      </c>
      <c r="F66" s="40"/>
      <c r="G66" s="39">
        <v>1</v>
      </c>
      <c r="H66" s="40">
        <v>2</v>
      </c>
      <c r="I66" s="8">
        <v>2</v>
      </c>
      <c r="J66" s="40"/>
      <c r="K66" s="40"/>
      <c r="L66" s="40"/>
      <c r="M66" s="42"/>
      <c r="N66" s="40"/>
      <c r="O66" s="40"/>
      <c r="P66" s="40"/>
      <c r="Q66" s="40"/>
      <c r="R66" s="40"/>
      <c r="S66" s="39"/>
      <c r="T66" s="33">
        <f t="shared" si="0"/>
        <v>15</v>
      </c>
      <c r="U66" s="12"/>
      <c r="V66" s="4">
        <f t="shared" si="1"/>
        <v>0</v>
      </c>
    </row>
    <row r="67" spans="2:22" s="22" customFormat="1" x14ac:dyDescent="0.25">
      <c r="B67" s="86" t="s">
        <v>149</v>
      </c>
      <c r="C67" s="87"/>
      <c r="D67" s="32" t="s">
        <v>1</v>
      </c>
      <c r="E67" s="40">
        <v>20</v>
      </c>
      <c r="F67" s="40">
        <v>40</v>
      </c>
      <c r="G67" s="39">
        <v>50</v>
      </c>
      <c r="H67" s="40">
        <v>20</v>
      </c>
      <c r="I67" s="8"/>
      <c r="J67" s="40"/>
      <c r="K67" s="40"/>
      <c r="L67" s="40"/>
      <c r="M67" s="42">
        <v>25</v>
      </c>
      <c r="N67" s="40"/>
      <c r="O67" s="40"/>
      <c r="P67" s="40">
        <v>40</v>
      </c>
      <c r="Q67" s="40"/>
      <c r="R67" s="40"/>
      <c r="S67" s="39">
        <v>26</v>
      </c>
      <c r="T67" s="33">
        <f t="shared" si="0"/>
        <v>221</v>
      </c>
      <c r="U67" s="12"/>
      <c r="V67" s="4">
        <f t="shared" si="1"/>
        <v>0</v>
      </c>
    </row>
    <row r="68" spans="2:22" s="22" customFormat="1" x14ac:dyDescent="0.25">
      <c r="B68" s="86" t="s">
        <v>150</v>
      </c>
      <c r="C68" s="87"/>
      <c r="D68" s="32" t="s">
        <v>1</v>
      </c>
      <c r="E68" s="40"/>
      <c r="F68" s="40">
        <v>3</v>
      </c>
      <c r="G68" s="39">
        <v>6</v>
      </c>
      <c r="H68" s="40">
        <v>4</v>
      </c>
      <c r="I68" s="8"/>
      <c r="J68" s="40"/>
      <c r="K68" s="40"/>
      <c r="L68" s="40"/>
      <c r="M68" s="42">
        <v>10</v>
      </c>
      <c r="N68" s="40"/>
      <c r="O68" s="40"/>
      <c r="P68" s="40">
        <v>10</v>
      </c>
      <c r="Q68" s="40"/>
      <c r="R68" s="40"/>
      <c r="S68" s="39">
        <v>4</v>
      </c>
      <c r="T68" s="33">
        <f t="shared" si="0"/>
        <v>37</v>
      </c>
      <c r="U68" s="12"/>
      <c r="V68" s="4">
        <f t="shared" si="1"/>
        <v>0</v>
      </c>
    </row>
    <row r="69" spans="2:22" s="22" customFormat="1" x14ac:dyDescent="0.25">
      <c r="B69" s="83" t="s">
        <v>59</v>
      </c>
      <c r="C69" s="85"/>
      <c r="D69" s="21" t="s">
        <v>1</v>
      </c>
      <c r="E69" s="40"/>
      <c r="F69" s="40"/>
      <c r="G69" s="39"/>
      <c r="H69" s="40">
        <v>12</v>
      </c>
      <c r="I69" s="8"/>
      <c r="J69" s="40"/>
      <c r="K69" s="40"/>
      <c r="L69" s="40"/>
      <c r="M69" s="42">
        <v>6</v>
      </c>
      <c r="N69" s="40"/>
      <c r="O69" s="40"/>
      <c r="P69" s="40"/>
      <c r="Q69" s="40">
        <v>6</v>
      </c>
      <c r="R69" s="40"/>
      <c r="S69" s="39"/>
      <c r="T69" s="33">
        <f t="shared" si="0"/>
        <v>24</v>
      </c>
      <c r="U69" s="12"/>
      <c r="V69" s="4">
        <f t="shared" si="1"/>
        <v>0</v>
      </c>
    </row>
    <row r="70" spans="2:22" s="22" customFormat="1" x14ac:dyDescent="0.25">
      <c r="B70" s="83" t="s">
        <v>60</v>
      </c>
      <c r="C70" s="85"/>
      <c r="D70" s="21" t="s">
        <v>1</v>
      </c>
      <c r="E70" s="40"/>
      <c r="F70" s="40">
        <v>2</v>
      </c>
      <c r="G70" s="39"/>
      <c r="H70" s="40">
        <v>1</v>
      </c>
      <c r="I70" s="8"/>
      <c r="J70" s="40"/>
      <c r="K70" s="40"/>
      <c r="L70" s="40"/>
      <c r="M70" s="42"/>
      <c r="N70" s="40"/>
      <c r="O70" s="40"/>
      <c r="P70" s="40">
        <v>2</v>
      </c>
      <c r="Q70" s="40"/>
      <c r="R70" s="40"/>
      <c r="S70" s="39">
        <v>3</v>
      </c>
      <c r="T70" s="33">
        <f t="shared" si="0"/>
        <v>8</v>
      </c>
      <c r="U70" s="12"/>
      <c r="V70" s="4">
        <f t="shared" si="1"/>
        <v>0</v>
      </c>
    </row>
    <row r="71" spans="2:22" x14ac:dyDescent="0.25">
      <c r="B71" s="83" t="s">
        <v>58</v>
      </c>
      <c r="C71" s="85"/>
      <c r="D71" s="9" t="s">
        <v>1</v>
      </c>
      <c r="E71" s="40"/>
      <c r="F71" s="40">
        <v>6</v>
      </c>
      <c r="G71" s="39">
        <v>4</v>
      </c>
      <c r="H71" s="40">
        <v>4</v>
      </c>
      <c r="I71" s="8">
        <v>2</v>
      </c>
      <c r="J71" s="40"/>
      <c r="K71" s="40"/>
      <c r="L71" s="40">
        <v>3</v>
      </c>
      <c r="M71" s="42">
        <v>6</v>
      </c>
      <c r="N71" s="40"/>
      <c r="O71" s="40"/>
      <c r="P71" s="40"/>
      <c r="Q71" s="40">
        <v>3</v>
      </c>
      <c r="R71" s="40"/>
      <c r="S71" s="39">
        <v>4</v>
      </c>
      <c r="T71" s="33">
        <f t="shared" si="0"/>
        <v>32</v>
      </c>
      <c r="U71" s="12"/>
      <c r="V71" s="4">
        <f t="shared" si="1"/>
        <v>0</v>
      </c>
    </row>
    <row r="72" spans="2:22" x14ac:dyDescent="0.25">
      <c r="B72" s="88" t="s">
        <v>91</v>
      </c>
      <c r="C72" s="89"/>
      <c r="D72" s="25" t="s">
        <v>1</v>
      </c>
      <c r="E72" s="40"/>
      <c r="F72" s="40"/>
      <c r="G72" s="39"/>
      <c r="H72" s="40"/>
      <c r="I72" s="8">
        <v>1</v>
      </c>
      <c r="J72" s="40"/>
      <c r="K72" s="40"/>
      <c r="L72" s="40"/>
      <c r="M72" s="42"/>
      <c r="N72" s="40"/>
      <c r="O72" s="40"/>
      <c r="P72" s="40"/>
      <c r="Q72" s="40"/>
      <c r="R72" s="40"/>
      <c r="S72" s="39"/>
      <c r="T72" s="33">
        <f t="shared" si="0"/>
        <v>1</v>
      </c>
      <c r="U72" s="12"/>
      <c r="V72" s="4">
        <f t="shared" si="1"/>
        <v>0</v>
      </c>
    </row>
    <row r="73" spans="2:22" x14ac:dyDescent="0.25">
      <c r="B73" s="67" t="s">
        <v>47</v>
      </c>
      <c r="C73" s="68"/>
      <c r="D73" s="9" t="s">
        <v>1</v>
      </c>
      <c r="E73" s="40">
        <v>20</v>
      </c>
      <c r="F73" s="40">
        <v>40</v>
      </c>
      <c r="G73" s="39"/>
      <c r="H73" s="40">
        <v>30</v>
      </c>
      <c r="I73" s="8">
        <v>20</v>
      </c>
      <c r="J73" s="40"/>
      <c r="K73" s="40"/>
      <c r="L73" s="40"/>
      <c r="M73" s="42">
        <v>2</v>
      </c>
      <c r="N73" s="40"/>
      <c r="O73" s="40">
        <v>4</v>
      </c>
      <c r="P73" s="40"/>
      <c r="Q73" s="40"/>
      <c r="R73" s="40"/>
      <c r="S73" s="39">
        <v>20</v>
      </c>
      <c r="T73" s="33">
        <f t="shared" si="0"/>
        <v>136</v>
      </c>
      <c r="U73" s="12"/>
      <c r="V73" s="4">
        <f t="shared" si="1"/>
        <v>0</v>
      </c>
    </row>
    <row r="74" spans="2:22" x14ac:dyDescent="0.25">
      <c r="B74" s="67" t="s">
        <v>32</v>
      </c>
      <c r="C74" s="85"/>
      <c r="D74" s="9" t="s">
        <v>1</v>
      </c>
      <c r="E74" s="40"/>
      <c r="F74" s="40"/>
      <c r="G74" s="39"/>
      <c r="H74" s="40"/>
      <c r="I74" s="8"/>
      <c r="J74" s="40"/>
      <c r="K74" s="40"/>
      <c r="L74" s="40"/>
      <c r="M74" s="43"/>
      <c r="N74" s="40"/>
      <c r="O74" s="40"/>
      <c r="P74" s="40"/>
      <c r="Q74" s="40">
        <v>4</v>
      </c>
      <c r="R74" s="40"/>
      <c r="S74" s="39"/>
      <c r="T74" s="33">
        <f t="shared" si="0"/>
        <v>4</v>
      </c>
      <c r="U74" s="12"/>
      <c r="V74" s="4">
        <f t="shared" si="1"/>
        <v>0</v>
      </c>
    </row>
    <row r="75" spans="2:22" x14ac:dyDescent="0.25">
      <c r="B75" s="67" t="s">
        <v>33</v>
      </c>
      <c r="C75" s="85"/>
      <c r="D75" s="9" t="s">
        <v>1</v>
      </c>
      <c r="E75" s="40">
        <v>10</v>
      </c>
      <c r="F75" s="40"/>
      <c r="G75" s="39">
        <v>3</v>
      </c>
      <c r="H75" s="40"/>
      <c r="I75" s="8">
        <v>10</v>
      </c>
      <c r="J75" s="40"/>
      <c r="K75" s="40"/>
      <c r="L75" s="40"/>
      <c r="M75" s="42">
        <v>6</v>
      </c>
      <c r="N75" s="40"/>
      <c r="O75" s="40"/>
      <c r="P75" s="40"/>
      <c r="Q75" s="40"/>
      <c r="R75" s="40"/>
      <c r="S75" s="39"/>
      <c r="T75" s="33">
        <f t="shared" si="0"/>
        <v>29</v>
      </c>
      <c r="U75" s="12"/>
      <c r="V75" s="4">
        <f t="shared" si="1"/>
        <v>0</v>
      </c>
    </row>
    <row r="76" spans="2:22" x14ac:dyDescent="0.25">
      <c r="B76" s="63" t="s">
        <v>85</v>
      </c>
      <c r="C76" s="64"/>
      <c r="D76" s="9" t="s">
        <v>1</v>
      </c>
      <c r="E76" s="40"/>
      <c r="F76" s="40"/>
      <c r="G76" s="39">
        <v>6</v>
      </c>
      <c r="H76" s="40"/>
      <c r="I76" s="8"/>
      <c r="J76" s="40"/>
      <c r="K76" s="40"/>
      <c r="L76" s="40"/>
      <c r="M76" s="42">
        <v>3</v>
      </c>
      <c r="N76" s="40"/>
      <c r="O76" s="40"/>
      <c r="P76" s="40"/>
      <c r="Q76" s="40">
        <v>5</v>
      </c>
      <c r="R76" s="40"/>
      <c r="S76" s="39"/>
      <c r="T76" s="33">
        <f t="shared" si="0"/>
        <v>14</v>
      </c>
      <c r="U76" s="12"/>
      <c r="V76" s="4">
        <f t="shared" si="1"/>
        <v>0</v>
      </c>
    </row>
    <row r="77" spans="2:22" ht="15" customHeight="1" x14ac:dyDescent="0.25">
      <c r="B77" s="67" t="s">
        <v>61</v>
      </c>
      <c r="C77" s="68"/>
      <c r="D77" s="10" t="s">
        <v>1</v>
      </c>
      <c r="E77" s="44"/>
      <c r="F77" s="44"/>
      <c r="G77" s="39"/>
      <c r="H77" s="44">
        <v>4</v>
      </c>
      <c r="I77" s="8">
        <v>3</v>
      </c>
      <c r="J77" s="44"/>
      <c r="K77" s="44"/>
      <c r="L77" s="44"/>
      <c r="M77" s="8">
        <v>2</v>
      </c>
      <c r="N77" s="44"/>
      <c r="O77" s="44"/>
      <c r="P77" s="44"/>
      <c r="Q77" s="44"/>
      <c r="R77" s="44"/>
      <c r="S77" s="39"/>
      <c r="T77" s="33">
        <f t="shared" si="0"/>
        <v>9</v>
      </c>
      <c r="U77" s="12"/>
      <c r="V77" s="4">
        <f t="shared" si="1"/>
        <v>0</v>
      </c>
    </row>
    <row r="78" spans="2:22" x14ac:dyDescent="0.25">
      <c r="B78" s="96" t="s">
        <v>34</v>
      </c>
      <c r="C78" s="97"/>
      <c r="D78" s="28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6"/>
      <c r="V78" s="27"/>
    </row>
    <row r="79" spans="2:22" x14ac:dyDescent="0.25">
      <c r="B79" s="63" t="s">
        <v>62</v>
      </c>
      <c r="C79" s="64"/>
      <c r="D79" s="10" t="s">
        <v>41</v>
      </c>
      <c r="E79" s="44"/>
      <c r="F79" s="44"/>
      <c r="G79" s="44">
        <v>1</v>
      </c>
      <c r="H79" s="8">
        <v>2</v>
      </c>
      <c r="I79" s="44">
        <v>3</v>
      </c>
      <c r="J79" s="44"/>
      <c r="K79" s="44"/>
      <c r="L79" s="44"/>
      <c r="M79" s="44"/>
      <c r="N79" s="44"/>
      <c r="O79" s="44"/>
      <c r="P79" s="44">
        <v>2</v>
      </c>
      <c r="Q79" s="44">
        <v>3</v>
      </c>
      <c r="R79" s="44"/>
      <c r="S79" s="39">
        <v>1</v>
      </c>
      <c r="T79" s="33">
        <f t="shared" si="0"/>
        <v>12</v>
      </c>
      <c r="U79" s="12"/>
      <c r="V79" s="4">
        <f t="shared" si="1"/>
        <v>0</v>
      </c>
    </row>
    <row r="80" spans="2:22" x14ac:dyDescent="0.25">
      <c r="B80" s="83" t="s">
        <v>63</v>
      </c>
      <c r="C80" s="85"/>
      <c r="D80" s="10" t="s">
        <v>41</v>
      </c>
      <c r="E80" s="44"/>
      <c r="F80" s="44"/>
      <c r="G80" s="44"/>
      <c r="H80" s="39"/>
      <c r="I80" s="44"/>
      <c r="J80" s="44"/>
      <c r="K80" s="44"/>
      <c r="L80" s="44"/>
      <c r="M80" s="44">
        <v>1</v>
      </c>
      <c r="N80" s="44"/>
      <c r="O80" s="44"/>
      <c r="P80" s="44"/>
      <c r="Q80" s="44"/>
      <c r="R80" s="44"/>
      <c r="S80" s="39">
        <v>1</v>
      </c>
      <c r="T80" s="33">
        <f t="shared" si="0"/>
        <v>2</v>
      </c>
      <c r="U80" s="12"/>
      <c r="V80" s="4">
        <f t="shared" si="1"/>
        <v>0</v>
      </c>
    </row>
    <row r="81" spans="2:22" x14ac:dyDescent="0.25">
      <c r="B81" s="83" t="s">
        <v>64</v>
      </c>
      <c r="C81" s="84"/>
      <c r="D81" s="10" t="s">
        <v>41</v>
      </c>
      <c r="E81" s="44"/>
      <c r="F81" s="44"/>
      <c r="G81" s="44">
        <v>1</v>
      </c>
      <c r="H81" s="39"/>
      <c r="I81" s="44">
        <v>2</v>
      </c>
      <c r="J81" s="44"/>
      <c r="K81" s="44"/>
      <c r="L81" s="44"/>
      <c r="M81" s="44"/>
      <c r="N81" s="44"/>
      <c r="O81" s="44"/>
      <c r="P81" s="44"/>
      <c r="Q81" s="44"/>
      <c r="R81" s="44"/>
      <c r="S81" s="39">
        <v>2</v>
      </c>
      <c r="T81" s="33">
        <f t="shared" si="0"/>
        <v>5</v>
      </c>
      <c r="U81" s="12"/>
      <c r="V81" s="4">
        <f t="shared" si="1"/>
        <v>0</v>
      </c>
    </row>
    <row r="82" spans="2:22" x14ac:dyDescent="0.25">
      <c r="B82" s="83" t="s">
        <v>143</v>
      </c>
      <c r="C82" s="84"/>
      <c r="D82" s="10" t="s">
        <v>41</v>
      </c>
      <c r="E82" s="44"/>
      <c r="F82" s="44"/>
      <c r="G82" s="44"/>
      <c r="H82" s="39">
        <v>3</v>
      </c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39"/>
      <c r="T82" s="33">
        <f t="shared" si="0"/>
        <v>3</v>
      </c>
      <c r="U82" s="12"/>
      <c r="V82" s="4">
        <f t="shared" si="1"/>
        <v>0</v>
      </c>
    </row>
    <row r="83" spans="2:22" x14ac:dyDescent="0.25">
      <c r="B83" s="83" t="s">
        <v>65</v>
      </c>
      <c r="C83" s="84"/>
      <c r="D83" s="10" t="s">
        <v>41</v>
      </c>
      <c r="E83" s="44"/>
      <c r="F83" s="44"/>
      <c r="G83" s="44">
        <v>1</v>
      </c>
      <c r="H83" s="39"/>
      <c r="I83" s="44"/>
      <c r="J83" s="44"/>
      <c r="K83" s="44"/>
      <c r="L83" s="44"/>
      <c r="M83" s="44">
        <v>2</v>
      </c>
      <c r="N83" s="44"/>
      <c r="O83" s="44"/>
      <c r="P83" s="44"/>
      <c r="Q83" s="44"/>
      <c r="R83" s="44"/>
      <c r="S83" s="39">
        <v>2</v>
      </c>
      <c r="T83" s="33">
        <f t="shared" si="0"/>
        <v>5</v>
      </c>
      <c r="U83" s="12"/>
      <c r="V83" s="4">
        <f t="shared" si="1"/>
        <v>0</v>
      </c>
    </row>
    <row r="84" spans="2:22" x14ac:dyDescent="0.25">
      <c r="B84" s="83" t="s">
        <v>35</v>
      </c>
      <c r="C84" s="85"/>
      <c r="D84" s="10" t="s">
        <v>41</v>
      </c>
      <c r="E84" s="44"/>
      <c r="F84" s="44"/>
      <c r="G84" s="44">
        <v>1</v>
      </c>
      <c r="H84" s="39">
        <v>1</v>
      </c>
      <c r="I84" s="44"/>
      <c r="J84" s="44"/>
      <c r="K84" s="44"/>
      <c r="L84" s="44"/>
      <c r="M84" s="44">
        <v>2</v>
      </c>
      <c r="N84" s="44"/>
      <c r="O84" s="44"/>
      <c r="P84" s="44"/>
      <c r="Q84" s="44"/>
      <c r="R84" s="44"/>
      <c r="S84" s="39"/>
      <c r="T84" s="33">
        <f t="shared" si="0"/>
        <v>4</v>
      </c>
      <c r="U84" s="12"/>
      <c r="V84" s="4">
        <f t="shared" si="1"/>
        <v>0</v>
      </c>
    </row>
    <row r="85" spans="2:22" x14ac:dyDescent="0.25">
      <c r="B85" s="83" t="s">
        <v>66</v>
      </c>
      <c r="C85" s="85"/>
      <c r="D85" s="10" t="s">
        <v>1</v>
      </c>
      <c r="E85" s="44"/>
      <c r="F85" s="44"/>
      <c r="G85" s="44"/>
      <c r="H85" s="39"/>
      <c r="I85" s="44">
        <v>3</v>
      </c>
      <c r="J85" s="44"/>
      <c r="K85" s="44"/>
      <c r="L85" s="44"/>
      <c r="M85" s="44"/>
      <c r="N85" s="44"/>
      <c r="O85" s="44"/>
      <c r="P85" s="44"/>
      <c r="Q85" s="44"/>
      <c r="R85" s="44"/>
      <c r="S85" s="39">
        <v>2</v>
      </c>
      <c r="T85" s="33">
        <f t="shared" si="0"/>
        <v>5</v>
      </c>
      <c r="U85" s="12"/>
      <c r="V85" s="4">
        <f t="shared" si="1"/>
        <v>0</v>
      </c>
    </row>
    <row r="86" spans="2:22" x14ac:dyDescent="0.25">
      <c r="B86" s="86" t="s">
        <v>92</v>
      </c>
      <c r="C86" s="87"/>
      <c r="D86" s="10" t="s">
        <v>1</v>
      </c>
      <c r="E86" s="44"/>
      <c r="F86" s="44"/>
      <c r="G86" s="44"/>
      <c r="H86" s="39"/>
      <c r="I86" s="44">
        <v>3</v>
      </c>
      <c r="J86" s="44"/>
      <c r="K86" s="44"/>
      <c r="L86" s="44"/>
      <c r="M86" s="44"/>
      <c r="N86" s="44"/>
      <c r="O86" s="44"/>
      <c r="P86" s="44"/>
      <c r="Q86" s="44"/>
      <c r="R86" s="44"/>
      <c r="S86" s="39"/>
      <c r="T86" s="33">
        <f t="shared" si="0"/>
        <v>3</v>
      </c>
      <c r="U86" s="12"/>
      <c r="V86" s="4">
        <f t="shared" si="1"/>
        <v>0</v>
      </c>
    </row>
    <row r="87" spans="2:22" x14ac:dyDescent="0.25">
      <c r="B87" s="56" t="s">
        <v>93</v>
      </c>
      <c r="C87" s="57"/>
      <c r="D87" s="10" t="s">
        <v>1</v>
      </c>
      <c r="E87" s="44"/>
      <c r="F87" s="44"/>
      <c r="G87" s="44"/>
      <c r="H87" s="39"/>
      <c r="I87" s="44"/>
      <c r="J87" s="44"/>
      <c r="K87" s="44"/>
      <c r="L87" s="44"/>
      <c r="M87" s="44">
        <v>3</v>
      </c>
      <c r="N87" s="44"/>
      <c r="O87" s="44"/>
      <c r="P87" s="44"/>
      <c r="Q87" s="44"/>
      <c r="R87" s="44"/>
      <c r="S87" s="39"/>
      <c r="T87" s="33">
        <f t="shared" si="0"/>
        <v>3</v>
      </c>
      <c r="U87" s="12"/>
      <c r="V87" s="4">
        <f t="shared" si="1"/>
        <v>0</v>
      </c>
    </row>
    <row r="88" spans="2:22" x14ac:dyDescent="0.25">
      <c r="B88" s="67" t="s">
        <v>67</v>
      </c>
      <c r="C88" s="68"/>
      <c r="D88" s="21" t="s">
        <v>1</v>
      </c>
      <c r="E88" s="32">
        <v>20</v>
      </c>
      <c r="F88" s="32"/>
      <c r="G88" s="32"/>
      <c r="H88" s="39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3">
        <f t="shared" si="0"/>
        <v>20</v>
      </c>
      <c r="U88" s="12"/>
      <c r="V88" s="4">
        <f t="shared" si="1"/>
        <v>0</v>
      </c>
    </row>
    <row r="89" spans="2:22" x14ac:dyDescent="0.25">
      <c r="B89" s="67" t="s">
        <v>68</v>
      </c>
      <c r="C89" s="85"/>
      <c r="D89" s="9" t="s">
        <v>1</v>
      </c>
      <c r="E89" s="32"/>
      <c r="F89" s="32"/>
      <c r="G89" s="32"/>
      <c r="H89" s="39"/>
      <c r="I89" s="32">
        <v>3</v>
      </c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3">
        <f t="shared" si="0"/>
        <v>3</v>
      </c>
      <c r="U89" s="12"/>
      <c r="V89" s="4">
        <f t="shared" si="1"/>
        <v>0</v>
      </c>
    </row>
    <row r="90" spans="2:22" x14ac:dyDescent="0.25">
      <c r="B90" s="69" t="s">
        <v>95</v>
      </c>
      <c r="C90" s="70"/>
      <c r="D90" s="31" t="s">
        <v>41</v>
      </c>
      <c r="E90" s="40"/>
      <c r="F90" s="40"/>
      <c r="G90" s="40"/>
      <c r="H90" s="39"/>
      <c r="I90" s="40"/>
      <c r="J90" s="40"/>
      <c r="K90" s="40"/>
      <c r="L90" s="40"/>
      <c r="M90" s="40">
        <v>1</v>
      </c>
      <c r="N90" s="40"/>
      <c r="O90" s="40"/>
      <c r="P90" s="40"/>
      <c r="Q90" s="40"/>
      <c r="R90" s="40"/>
      <c r="S90" s="40"/>
      <c r="T90" s="33">
        <f t="shared" si="0"/>
        <v>1</v>
      </c>
      <c r="U90" s="12"/>
      <c r="V90" s="4">
        <f t="shared" ref="V90:V120" si="2">ROUND(T90*U90,2)</f>
        <v>0</v>
      </c>
    </row>
    <row r="91" spans="2:22" x14ac:dyDescent="0.25">
      <c r="B91" s="58" t="s">
        <v>87</v>
      </c>
      <c r="C91" s="59"/>
      <c r="D91" s="24" t="s">
        <v>41</v>
      </c>
      <c r="E91" s="40"/>
      <c r="F91" s="40"/>
      <c r="G91" s="40"/>
      <c r="H91" s="39"/>
      <c r="I91" s="40">
        <v>1</v>
      </c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33">
        <f t="shared" si="0"/>
        <v>1</v>
      </c>
      <c r="U91" s="12"/>
      <c r="V91" s="4">
        <f t="shared" si="2"/>
        <v>0</v>
      </c>
    </row>
    <row r="92" spans="2:22" x14ac:dyDescent="0.25">
      <c r="B92" s="58" t="s">
        <v>86</v>
      </c>
      <c r="C92" s="60"/>
      <c r="D92" s="9" t="s">
        <v>41</v>
      </c>
      <c r="E92" s="40"/>
      <c r="F92" s="40">
        <v>3</v>
      </c>
      <c r="G92" s="40"/>
      <c r="H92" s="39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>
        <v>1</v>
      </c>
      <c r="T92" s="33">
        <f t="shared" si="0"/>
        <v>4</v>
      </c>
      <c r="U92" s="12"/>
      <c r="V92" s="4">
        <f t="shared" si="2"/>
        <v>0</v>
      </c>
    </row>
    <row r="93" spans="2:22" x14ac:dyDescent="0.25">
      <c r="B93" s="69" t="s">
        <v>96</v>
      </c>
      <c r="C93" s="70"/>
      <c r="D93" s="31" t="s">
        <v>41</v>
      </c>
      <c r="E93" s="40"/>
      <c r="F93" s="40"/>
      <c r="G93" s="40"/>
      <c r="H93" s="39"/>
      <c r="I93" s="40"/>
      <c r="J93" s="40"/>
      <c r="K93" s="40"/>
      <c r="L93" s="40"/>
      <c r="M93" s="40">
        <v>1</v>
      </c>
      <c r="N93" s="40"/>
      <c r="O93" s="40"/>
      <c r="P93" s="40"/>
      <c r="Q93" s="40"/>
      <c r="R93" s="40"/>
      <c r="S93" s="40"/>
      <c r="T93" s="33">
        <f t="shared" si="0"/>
        <v>1</v>
      </c>
      <c r="U93" s="12"/>
      <c r="V93" s="4">
        <f t="shared" si="2"/>
        <v>0</v>
      </c>
    </row>
    <row r="94" spans="2:22" x14ac:dyDescent="0.25">
      <c r="B94" s="63" t="s">
        <v>69</v>
      </c>
      <c r="C94" s="64"/>
      <c r="D94" s="9" t="s">
        <v>42</v>
      </c>
      <c r="E94" s="40"/>
      <c r="F94" s="40"/>
      <c r="G94" s="40"/>
      <c r="H94" s="39"/>
      <c r="I94" s="40"/>
      <c r="J94" s="40"/>
      <c r="K94" s="40"/>
      <c r="L94" s="40"/>
      <c r="M94" s="40"/>
      <c r="N94" s="40"/>
      <c r="O94" s="40">
        <v>3</v>
      </c>
      <c r="P94" s="40"/>
      <c r="Q94" s="40"/>
      <c r="R94" s="40"/>
      <c r="S94" s="40"/>
      <c r="T94" s="33">
        <f t="shared" si="0"/>
        <v>3</v>
      </c>
      <c r="U94" s="12"/>
      <c r="V94" s="4">
        <f t="shared" si="2"/>
        <v>0</v>
      </c>
    </row>
    <row r="95" spans="2:22" ht="15" customHeight="1" x14ac:dyDescent="0.25">
      <c r="B95" s="83" t="s">
        <v>144</v>
      </c>
      <c r="C95" s="85"/>
      <c r="D95" s="33" t="s">
        <v>1</v>
      </c>
      <c r="E95" s="40">
        <v>5</v>
      </c>
      <c r="F95" s="40"/>
      <c r="G95" s="40"/>
      <c r="H95" s="41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33">
        <f t="shared" si="0"/>
        <v>5</v>
      </c>
      <c r="U95" s="12"/>
      <c r="V95" s="4">
        <f t="shared" si="2"/>
        <v>0</v>
      </c>
    </row>
    <row r="96" spans="2:22" x14ac:dyDescent="0.25">
      <c r="B96" s="67" t="s">
        <v>53</v>
      </c>
      <c r="C96" s="68"/>
      <c r="D96" s="9" t="s">
        <v>1</v>
      </c>
      <c r="E96" s="40"/>
      <c r="F96" s="40"/>
      <c r="G96" s="40"/>
      <c r="H96" s="41"/>
      <c r="I96" s="40"/>
      <c r="J96" s="40"/>
      <c r="K96" s="40">
        <v>2</v>
      </c>
      <c r="L96" s="40"/>
      <c r="M96" s="40"/>
      <c r="N96" s="40"/>
      <c r="O96" s="40"/>
      <c r="P96" s="40"/>
      <c r="Q96" s="40"/>
      <c r="R96" s="40"/>
      <c r="S96" s="40"/>
      <c r="T96" s="33">
        <f t="shared" si="0"/>
        <v>2</v>
      </c>
      <c r="U96" s="12"/>
      <c r="V96" s="4">
        <f t="shared" si="2"/>
        <v>0</v>
      </c>
    </row>
    <row r="97" spans="2:22" x14ac:dyDescent="0.25">
      <c r="B97" s="69" t="s">
        <v>90</v>
      </c>
      <c r="C97" s="70"/>
      <c r="D97" s="9" t="s">
        <v>1</v>
      </c>
      <c r="E97" s="40"/>
      <c r="F97" s="40"/>
      <c r="G97" s="40"/>
      <c r="H97" s="41"/>
      <c r="I97" s="40"/>
      <c r="J97" s="40"/>
      <c r="K97" s="40"/>
      <c r="L97" s="40"/>
      <c r="M97" s="40"/>
      <c r="N97" s="40"/>
      <c r="O97" s="40"/>
      <c r="P97" s="40"/>
      <c r="Q97" s="40">
        <v>1</v>
      </c>
      <c r="R97" s="40"/>
      <c r="S97" s="40"/>
      <c r="T97" s="33">
        <f t="shared" si="0"/>
        <v>1</v>
      </c>
      <c r="U97" s="12"/>
      <c r="V97" s="4">
        <f t="shared" si="2"/>
        <v>0</v>
      </c>
    </row>
    <row r="98" spans="2:22" x14ac:dyDescent="0.25">
      <c r="B98" s="63" t="s">
        <v>57</v>
      </c>
      <c r="C98" s="64"/>
      <c r="D98" s="9" t="s">
        <v>41</v>
      </c>
      <c r="E98" s="40">
        <v>1</v>
      </c>
      <c r="F98" s="40"/>
      <c r="G98" s="40"/>
      <c r="H98" s="41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33">
        <f t="shared" si="0"/>
        <v>1</v>
      </c>
      <c r="U98" s="12"/>
      <c r="V98" s="4">
        <f t="shared" si="2"/>
        <v>0</v>
      </c>
    </row>
    <row r="99" spans="2:22" x14ac:dyDescent="0.25">
      <c r="B99" s="77" t="s">
        <v>89</v>
      </c>
      <c r="C99" s="78"/>
      <c r="D99" s="9" t="s">
        <v>41</v>
      </c>
      <c r="E99" s="40"/>
      <c r="F99" s="40"/>
      <c r="G99" s="40">
        <v>1</v>
      </c>
      <c r="H99" s="40"/>
      <c r="I99" s="40"/>
      <c r="J99" s="40"/>
      <c r="K99" s="40"/>
      <c r="L99" s="40"/>
      <c r="M99" s="40">
        <v>1</v>
      </c>
      <c r="N99" s="40"/>
      <c r="O99" s="40"/>
      <c r="P99" s="40"/>
      <c r="Q99" s="40"/>
      <c r="R99" s="40"/>
      <c r="S99" s="40">
        <v>1</v>
      </c>
      <c r="T99" s="33">
        <f t="shared" si="0"/>
        <v>3</v>
      </c>
      <c r="U99" s="12"/>
      <c r="V99" s="4">
        <f t="shared" si="2"/>
        <v>0</v>
      </c>
    </row>
    <row r="100" spans="2:22" x14ac:dyDescent="0.25">
      <c r="B100" s="75" t="s">
        <v>36</v>
      </c>
      <c r="C100" s="76"/>
      <c r="D100" s="23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26"/>
      <c r="V100" s="27"/>
    </row>
    <row r="101" spans="2:22" x14ac:dyDescent="0.25">
      <c r="B101" s="69" t="s">
        <v>75</v>
      </c>
      <c r="C101" s="70"/>
      <c r="D101" s="6" t="s">
        <v>43</v>
      </c>
      <c r="E101" s="40"/>
      <c r="F101" s="40"/>
      <c r="G101" s="40">
        <v>3</v>
      </c>
      <c r="H101" s="40"/>
      <c r="I101" s="40">
        <v>10</v>
      </c>
      <c r="J101" s="40"/>
      <c r="K101" s="40"/>
      <c r="L101" s="40"/>
      <c r="M101" s="40">
        <v>3</v>
      </c>
      <c r="N101" s="40"/>
      <c r="O101" s="40"/>
      <c r="P101" s="40"/>
      <c r="Q101" s="40">
        <v>6</v>
      </c>
      <c r="R101" s="40"/>
      <c r="S101" s="40">
        <v>5</v>
      </c>
      <c r="T101" s="33">
        <f t="shared" si="0"/>
        <v>27</v>
      </c>
      <c r="U101" s="12"/>
      <c r="V101" s="4">
        <f t="shared" si="2"/>
        <v>0</v>
      </c>
    </row>
    <row r="102" spans="2:22" x14ac:dyDescent="0.25">
      <c r="B102" s="69" t="s">
        <v>76</v>
      </c>
      <c r="C102" s="70"/>
      <c r="D102" s="6" t="s">
        <v>43</v>
      </c>
      <c r="E102" s="40"/>
      <c r="F102" s="40"/>
      <c r="G102" s="40">
        <v>20</v>
      </c>
      <c r="H102" s="40">
        <v>30</v>
      </c>
      <c r="I102" s="40">
        <v>5</v>
      </c>
      <c r="J102" s="40"/>
      <c r="K102" s="40"/>
      <c r="L102" s="40"/>
      <c r="M102" s="40"/>
      <c r="N102" s="40"/>
      <c r="O102" s="40"/>
      <c r="P102" s="40"/>
      <c r="Q102" s="40">
        <v>6</v>
      </c>
      <c r="R102" s="40"/>
      <c r="S102" s="40"/>
      <c r="T102" s="33">
        <f t="shared" si="0"/>
        <v>61</v>
      </c>
      <c r="U102" s="12"/>
      <c r="V102" s="4">
        <f t="shared" si="2"/>
        <v>0</v>
      </c>
    </row>
    <row r="103" spans="2:22" x14ac:dyDescent="0.25">
      <c r="B103" s="69" t="s">
        <v>77</v>
      </c>
      <c r="C103" s="70"/>
      <c r="D103" s="6" t="s">
        <v>43</v>
      </c>
      <c r="E103" s="40">
        <v>40</v>
      </c>
      <c r="F103" s="40">
        <v>15</v>
      </c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33">
        <f t="shared" si="0"/>
        <v>55</v>
      </c>
      <c r="U103" s="12"/>
      <c r="V103" s="4">
        <f t="shared" si="2"/>
        <v>0</v>
      </c>
    </row>
    <row r="104" spans="2:22" x14ac:dyDescent="0.25">
      <c r="B104" s="69" t="s">
        <v>78</v>
      </c>
      <c r="C104" s="70"/>
      <c r="D104" s="6" t="s">
        <v>43</v>
      </c>
      <c r="E104" s="40">
        <v>10</v>
      </c>
      <c r="F104" s="40"/>
      <c r="G104" s="40">
        <v>2</v>
      </c>
      <c r="H104" s="40">
        <v>2</v>
      </c>
      <c r="I104" s="40"/>
      <c r="J104" s="40"/>
      <c r="K104" s="40"/>
      <c r="L104" s="40">
        <v>2</v>
      </c>
      <c r="M104" s="40"/>
      <c r="N104" s="40"/>
      <c r="O104" s="40"/>
      <c r="P104" s="40"/>
      <c r="Q104" s="40">
        <v>4</v>
      </c>
      <c r="R104" s="40"/>
      <c r="S104" s="40"/>
      <c r="T104" s="33">
        <f t="shared" si="0"/>
        <v>20</v>
      </c>
      <c r="U104" s="12"/>
      <c r="V104" s="4">
        <f t="shared" si="2"/>
        <v>0</v>
      </c>
    </row>
    <row r="105" spans="2:22" x14ac:dyDescent="0.25">
      <c r="B105" s="69" t="s">
        <v>97</v>
      </c>
      <c r="C105" s="70"/>
      <c r="D105" s="6" t="s">
        <v>43</v>
      </c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>
        <v>3</v>
      </c>
      <c r="R105" s="40"/>
      <c r="S105" s="40"/>
      <c r="T105" s="33">
        <f t="shared" si="0"/>
        <v>3</v>
      </c>
      <c r="U105" s="12"/>
      <c r="V105" s="4">
        <f t="shared" si="2"/>
        <v>0</v>
      </c>
    </row>
    <row r="106" spans="2:22" x14ac:dyDescent="0.25">
      <c r="B106" s="69" t="s">
        <v>79</v>
      </c>
      <c r="C106" s="70"/>
      <c r="D106" s="6" t="s">
        <v>43</v>
      </c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>
        <v>3</v>
      </c>
      <c r="R106" s="40"/>
      <c r="S106" s="40"/>
      <c r="T106" s="33">
        <f t="shared" si="0"/>
        <v>3</v>
      </c>
      <c r="U106" s="12"/>
      <c r="V106" s="4">
        <f t="shared" si="2"/>
        <v>0</v>
      </c>
    </row>
    <row r="107" spans="2:22" x14ac:dyDescent="0.25">
      <c r="B107" s="69" t="s">
        <v>80</v>
      </c>
      <c r="C107" s="70"/>
      <c r="D107" s="7" t="s">
        <v>43</v>
      </c>
      <c r="E107" s="40"/>
      <c r="F107" s="40"/>
      <c r="G107" s="40"/>
      <c r="H107" s="40">
        <v>1</v>
      </c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33">
        <f t="shared" si="0"/>
        <v>1</v>
      </c>
      <c r="U107" s="12"/>
      <c r="V107" s="4">
        <f t="shared" si="2"/>
        <v>0</v>
      </c>
    </row>
    <row r="108" spans="2:22" x14ac:dyDescent="0.25">
      <c r="B108" s="69" t="s">
        <v>70</v>
      </c>
      <c r="C108" s="70"/>
      <c r="D108" s="7" t="s">
        <v>44</v>
      </c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>
        <v>2</v>
      </c>
      <c r="Q108" s="40"/>
      <c r="R108" s="40"/>
      <c r="S108" s="40"/>
      <c r="T108" s="33">
        <f t="shared" si="0"/>
        <v>2</v>
      </c>
      <c r="U108" s="12"/>
      <c r="V108" s="4">
        <f t="shared" si="2"/>
        <v>0</v>
      </c>
    </row>
    <row r="109" spans="2:22" x14ac:dyDescent="0.25">
      <c r="B109" s="75" t="s">
        <v>37</v>
      </c>
      <c r="C109" s="76"/>
      <c r="D109" s="23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26"/>
      <c r="V109" s="27"/>
    </row>
    <row r="110" spans="2:22" x14ac:dyDescent="0.25">
      <c r="B110" s="67" t="s">
        <v>54</v>
      </c>
      <c r="C110" s="68"/>
      <c r="D110" s="8" t="s">
        <v>44</v>
      </c>
      <c r="E110" s="40"/>
      <c r="F110" s="40">
        <v>100</v>
      </c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>
        <v>15</v>
      </c>
      <c r="T110" s="33">
        <f t="shared" si="0"/>
        <v>115</v>
      </c>
      <c r="U110" s="12"/>
      <c r="V110" s="4">
        <f t="shared" si="2"/>
        <v>0</v>
      </c>
    </row>
    <row r="111" spans="2:22" x14ac:dyDescent="0.25">
      <c r="B111" s="67" t="s">
        <v>38</v>
      </c>
      <c r="C111" s="68"/>
      <c r="D111" s="6" t="s">
        <v>43</v>
      </c>
      <c r="E111" s="40"/>
      <c r="F111" s="40"/>
      <c r="G111" s="40">
        <v>1</v>
      </c>
      <c r="H111" s="40"/>
      <c r="I111" s="40">
        <v>10</v>
      </c>
      <c r="J111" s="40"/>
      <c r="K111" s="40"/>
      <c r="L111" s="40"/>
      <c r="M111" s="40"/>
      <c r="N111" s="40"/>
      <c r="O111" s="40"/>
      <c r="P111" s="40">
        <v>160</v>
      </c>
      <c r="Q111" s="40"/>
      <c r="R111" s="40"/>
      <c r="S111" s="40"/>
      <c r="T111" s="33">
        <f t="shared" si="0"/>
        <v>171</v>
      </c>
      <c r="U111" s="12"/>
      <c r="V111" s="4">
        <f t="shared" si="2"/>
        <v>0</v>
      </c>
    </row>
    <row r="112" spans="2:22" x14ac:dyDescent="0.25">
      <c r="B112" s="67" t="s">
        <v>39</v>
      </c>
      <c r="C112" s="68"/>
      <c r="D112" s="8" t="s">
        <v>41</v>
      </c>
      <c r="E112" s="40"/>
      <c r="F112" s="40"/>
      <c r="G112" s="40">
        <v>60</v>
      </c>
      <c r="H112" s="40">
        <v>40</v>
      </c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>
        <v>15</v>
      </c>
      <c r="T112" s="33">
        <f t="shared" si="0"/>
        <v>115</v>
      </c>
      <c r="U112" s="12"/>
      <c r="V112" s="4">
        <f t="shared" si="2"/>
        <v>0</v>
      </c>
    </row>
    <row r="113" spans="2:24" x14ac:dyDescent="0.25">
      <c r="B113" s="67" t="s">
        <v>155</v>
      </c>
      <c r="C113" s="68"/>
      <c r="D113" s="6" t="s">
        <v>43</v>
      </c>
      <c r="E113" s="40"/>
      <c r="F113" s="40">
        <v>30</v>
      </c>
      <c r="G113" s="40">
        <v>6</v>
      </c>
      <c r="H113" s="40">
        <v>30</v>
      </c>
      <c r="I113" s="40"/>
      <c r="J113" s="40"/>
      <c r="K113" s="40"/>
      <c r="L113" s="40">
        <v>6</v>
      </c>
      <c r="M113" s="40"/>
      <c r="N113" s="40"/>
      <c r="O113" s="40"/>
      <c r="P113" s="40"/>
      <c r="Q113" s="40"/>
      <c r="R113" s="40"/>
      <c r="S113" s="40"/>
      <c r="T113" s="33">
        <f t="shared" si="0"/>
        <v>72</v>
      </c>
      <c r="U113" s="12"/>
      <c r="V113" s="4">
        <f t="shared" si="2"/>
        <v>0</v>
      </c>
    </row>
    <row r="114" spans="2:24" x14ac:dyDescent="0.25">
      <c r="B114" s="67" t="s">
        <v>156</v>
      </c>
      <c r="C114" s="68"/>
      <c r="D114" s="6" t="s">
        <v>43</v>
      </c>
      <c r="E114" s="40"/>
      <c r="F114" s="40"/>
      <c r="G114" s="40"/>
      <c r="H114" s="40"/>
      <c r="I114" s="40"/>
      <c r="J114" s="40"/>
      <c r="K114" s="40"/>
      <c r="L114" s="40"/>
      <c r="M114" s="40">
        <v>40</v>
      </c>
      <c r="N114" s="40"/>
      <c r="O114" s="40"/>
      <c r="P114" s="40"/>
      <c r="Q114" s="40">
        <v>70</v>
      </c>
      <c r="R114" s="40"/>
      <c r="S114" s="40"/>
      <c r="T114" s="33">
        <f t="shared" si="0"/>
        <v>110</v>
      </c>
      <c r="U114" s="12"/>
      <c r="V114" s="4">
        <f t="shared" si="2"/>
        <v>0</v>
      </c>
    </row>
    <row r="115" spans="2:24" x14ac:dyDescent="0.25">
      <c r="B115" s="67" t="s">
        <v>157</v>
      </c>
      <c r="C115" s="68"/>
      <c r="D115" s="6" t="s">
        <v>43</v>
      </c>
      <c r="E115" s="40">
        <v>30</v>
      </c>
      <c r="F115" s="40"/>
      <c r="G115" s="40"/>
      <c r="H115" s="40"/>
      <c r="I115" s="40"/>
      <c r="J115" s="40"/>
      <c r="K115" s="40"/>
      <c r="L115" s="40"/>
      <c r="M115" s="40"/>
      <c r="N115" s="40"/>
      <c r="O115" s="40">
        <v>40</v>
      </c>
      <c r="P115" s="40">
        <v>250</v>
      </c>
      <c r="Q115" s="40"/>
      <c r="R115" s="40"/>
      <c r="S115" s="40"/>
      <c r="T115" s="33">
        <f t="shared" ref="T115:T120" si="3">SUM(E115:S115)</f>
        <v>320</v>
      </c>
      <c r="U115" s="12"/>
      <c r="V115" s="4">
        <f t="shared" si="2"/>
        <v>0</v>
      </c>
    </row>
    <row r="116" spans="2:24" x14ac:dyDescent="0.25">
      <c r="B116" s="67" t="s">
        <v>158</v>
      </c>
      <c r="C116" s="68"/>
      <c r="D116" s="6" t="s">
        <v>43</v>
      </c>
      <c r="E116" s="40"/>
      <c r="F116" s="40"/>
      <c r="G116" s="40"/>
      <c r="H116" s="40">
        <v>10</v>
      </c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33">
        <f t="shared" si="3"/>
        <v>10</v>
      </c>
      <c r="U116" s="12"/>
      <c r="V116" s="4">
        <f t="shared" si="2"/>
        <v>0</v>
      </c>
    </row>
    <row r="117" spans="2:24" ht="15" customHeight="1" x14ac:dyDescent="0.25">
      <c r="B117" s="73" t="s">
        <v>73</v>
      </c>
      <c r="C117" s="74"/>
      <c r="D117" s="6" t="s">
        <v>45</v>
      </c>
      <c r="E117" s="40"/>
      <c r="F117" s="40"/>
      <c r="G117" s="40"/>
      <c r="H117" s="40"/>
      <c r="I117" s="40"/>
      <c r="J117" s="40"/>
      <c r="K117" s="40">
        <v>2</v>
      </c>
      <c r="L117" s="40"/>
      <c r="M117" s="40"/>
      <c r="N117" s="40"/>
      <c r="O117" s="40"/>
      <c r="P117" s="40"/>
      <c r="Q117" s="40"/>
      <c r="R117" s="40"/>
      <c r="S117" s="40"/>
      <c r="T117" s="33">
        <f t="shared" si="3"/>
        <v>2</v>
      </c>
      <c r="U117" s="12"/>
      <c r="V117" s="4">
        <f t="shared" si="2"/>
        <v>0</v>
      </c>
    </row>
    <row r="118" spans="2:24" ht="15" customHeight="1" x14ac:dyDescent="0.25">
      <c r="B118" s="71" t="s">
        <v>74</v>
      </c>
      <c r="C118" s="72"/>
      <c r="D118" s="6" t="s">
        <v>41</v>
      </c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>
        <v>10</v>
      </c>
      <c r="R118" s="40"/>
      <c r="S118" s="40"/>
      <c r="T118" s="33">
        <f t="shared" si="3"/>
        <v>10</v>
      </c>
      <c r="U118" s="12"/>
      <c r="V118" s="4">
        <f t="shared" si="2"/>
        <v>0</v>
      </c>
    </row>
    <row r="119" spans="2:24" ht="15.75" thickBot="1" x14ac:dyDescent="0.3">
      <c r="B119" s="67" t="s">
        <v>55</v>
      </c>
      <c r="C119" s="68"/>
      <c r="D119" s="6" t="s">
        <v>43</v>
      </c>
      <c r="E119" s="40">
        <v>10</v>
      </c>
      <c r="F119" s="40"/>
      <c r="G119" s="40"/>
      <c r="H119" s="40"/>
      <c r="I119" s="40"/>
      <c r="J119" s="40"/>
      <c r="K119" s="40"/>
      <c r="L119" s="40"/>
      <c r="M119" s="40">
        <v>1</v>
      </c>
      <c r="N119" s="40"/>
      <c r="O119" s="40"/>
      <c r="P119" s="40"/>
      <c r="Q119" s="40"/>
      <c r="R119" s="40"/>
      <c r="S119" s="40">
        <v>4</v>
      </c>
      <c r="T119" s="33">
        <f t="shared" si="3"/>
        <v>15</v>
      </c>
      <c r="U119" s="12"/>
      <c r="V119" s="4">
        <f t="shared" si="2"/>
        <v>0</v>
      </c>
    </row>
    <row r="120" spans="2:24" ht="15" customHeight="1" thickBot="1" x14ac:dyDescent="0.3">
      <c r="B120" s="65" t="s">
        <v>40</v>
      </c>
      <c r="C120" s="66"/>
      <c r="D120" s="18" t="s">
        <v>41</v>
      </c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>
        <v>5</v>
      </c>
      <c r="T120" s="34">
        <f t="shared" si="3"/>
        <v>5</v>
      </c>
      <c r="U120" s="19"/>
      <c r="V120" s="4">
        <f t="shared" si="2"/>
        <v>0</v>
      </c>
      <c r="W120" s="14" t="s">
        <v>46</v>
      </c>
      <c r="X120" s="61" t="s">
        <v>49</v>
      </c>
    </row>
    <row r="121" spans="2:24" ht="16.5" thickBot="1" x14ac:dyDescent="0.3">
      <c r="B121" s="62"/>
      <c r="C121" s="62"/>
      <c r="D121" s="17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13"/>
      <c r="U121" s="20" t="s">
        <v>48</v>
      </c>
      <c r="V121" s="55">
        <f t="array" ref="V121">SUM(ROUND(V35:V120,2))</f>
        <v>0</v>
      </c>
      <c r="W121" s="15">
        <f>ROUND(V121*0.21,2)</f>
        <v>0</v>
      </c>
      <c r="X121" s="16">
        <f>ROUND(V121+W121,2)</f>
        <v>0</v>
      </c>
    </row>
  </sheetData>
  <mergeCells count="131">
    <mergeCell ref="B63:C63"/>
    <mergeCell ref="B50:C50"/>
    <mergeCell ref="D27:I27"/>
    <mergeCell ref="B28:C28"/>
    <mergeCell ref="D28:I28"/>
    <mergeCell ref="B29:C29"/>
    <mergeCell ref="D29:I29"/>
    <mergeCell ref="B80:C80"/>
    <mergeCell ref="B88:C88"/>
    <mergeCell ref="B53:C53"/>
    <mergeCell ref="B36:C36"/>
    <mergeCell ref="B38:C38"/>
    <mergeCell ref="B52:C52"/>
    <mergeCell ref="B37:C37"/>
    <mergeCell ref="B41:C41"/>
    <mergeCell ref="B97:C97"/>
    <mergeCell ref="B85:C85"/>
    <mergeCell ref="B79:C79"/>
    <mergeCell ref="B67:C67"/>
    <mergeCell ref="B68:C68"/>
    <mergeCell ref="B77:C77"/>
    <mergeCell ref="B90:C90"/>
    <mergeCell ref="B75:C75"/>
    <mergeCell ref="B86:C86"/>
    <mergeCell ref="B84:C84"/>
    <mergeCell ref="B82:C82"/>
    <mergeCell ref="B95:C95"/>
    <mergeCell ref="B96:C96"/>
    <mergeCell ref="B93:C93"/>
    <mergeCell ref="B17:C17"/>
    <mergeCell ref="D17:I17"/>
    <mergeCell ref="B18:C18"/>
    <mergeCell ref="D18:I18"/>
    <mergeCell ref="B19:C19"/>
    <mergeCell ref="D19:I19"/>
    <mergeCell ref="B20:C20"/>
    <mergeCell ref="D20:I20"/>
    <mergeCell ref="B42:C42"/>
    <mergeCell ref="B21:C21"/>
    <mergeCell ref="D21:I21"/>
    <mergeCell ref="B22:C22"/>
    <mergeCell ref="D22:I22"/>
    <mergeCell ref="B23:C23"/>
    <mergeCell ref="D23:I23"/>
    <mergeCell ref="B24:C24"/>
    <mergeCell ref="D24:I24"/>
    <mergeCell ref="B31:C31"/>
    <mergeCell ref="B32:F32"/>
    <mergeCell ref="B25:C25"/>
    <mergeCell ref="D25:I25"/>
    <mergeCell ref="B26:C26"/>
    <mergeCell ref="D26:I26"/>
    <mergeCell ref="B27:C27"/>
    <mergeCell ref="C10:I10"/>
    <mergeCell ref="C11:I11"/>
    <mergeCell ref="B13:I13"/>
    <mergeCell ref="B14:C14"/>
    <mergeCell ref="D14:I14"/>
    <mergeCell ref="B15:C15"/>
    <mergeCell ref="D15:I15"/>
    <mergeCell ref="B16:C16"/>
    <mergeCell ref="D16:I16"/>
    <mergeCell ref="B2:H2"/>
    <mergeCell ref="B64:C64"/>
    <mergeCell ref="B51:C51"/>
    <mergeCell ref="B48:C48"/>
    <mergeCell ref="B47:C47"/>
    <mergeCell ref="B54:C54"/>
    <mergeCell ref="B60:C60"/>
    <mergeCell ref="B78:C78"/>
    <mergeCell ref="B55:C55"/>
    <mergeCell ref="B57:C57"/>
    <mergeCell ref="B58:C58"/>
    <mergeCell ref="B59:C59"/>
    <mergeCell ref="B73:C73"/>
    <mergeCell ref="B74:C74"/>
    <mergeCell ref="B45:C45"/>
    <mergeCell ref="B34:C34"/>
    <mergeCell ref="B39:C39"/>
    <mergeCell ref="B49:C49"/>
    <mergeCell ref="B4:C4"/>
    <mergeCell ref="C6:I6"/>
    <mergeCell ref="C7:I7"/>
    <mergeCell ref="C8:I8"/>
    <mergeCell ref="C9:I9"/>
    <mergeCell ref="B65:C65"/>
    <mergeCell ref="V33:V34"/>
    <mergeCell ref="B33:C33"/>
    <mergeCell ref="B108:C108"/>
    <mergeCell ref="B107:C107"/>
    <mergeCell ref="B83:C83"/>
    <mergeCell ref="B43:C43"/>
    <mergeCell ref="B40:C40"/>
    <mergeCell ref="B44:C44"/>
    <mergeCell ref="B35:C35"/>
    <mergeCell ref="B46:C46"/>
    <mergeCell ref="B94:C94"/>
    <mergeCell ref="B62:C62"/>
    <mergeCell ref="B105:C105"/>
    <mergeCell ref="B76:C76"/>
    <mergeCell ref="B72:C72"/>
    <mergeCell ref="B89:C89"/>
    <mergeCell ref="B81:C81"/>
    <mergeCell ref="U33:U34"/>
    <mergeCell ref="B56:C56"/>
    <mergeCell ref="B69:C69"/>
    <mergeCell ref="B70:C70"/>
    <mergeCell ref="B71:C71"/>
    <mergeCell ref="B61:C61"/>
    <mergeCell ref="B66:C66"/>
    <mergeCell ref="B121:C121"/>
    <mergeCell ref="B98:C98"/>
    <mergeCell ref="B120:C120"/>
    <mergeCell ref="B116:C116"/>
    <mergeCell ref="B119:C119"/>
    <mergeCell ref="B106:C106"/>
    <mergeCell ref="B112:C112"/>
    <mergeCell ref="B113:C113"/>
    <mergeCell ref="B114:C114"/>
    <mergeCell ref="B110:C110"/>
    <mergeCell ref="B104:C104"/>
    <mergeCell ref="B101:C101"/>
    <mergeCell ref="B102:C102"/>
    <mergeCell ref="B118:C118"/>
    <mergeCell ref="B117:C117"/>
    <mergeCell ref="B109:C109"/>
    <mergeCell ref="B99:C99"/>
    <mergeCell ref="B115:C115"/>
    <mergeCell ref="B103:C103"/>
    <mergeCell ref="B111:C111"/>
    <mergeCell ref="B100:C100"/>
  </mergeCells>
  <pageMargins left="0.25" right="0.25" top="0.75" bottom="0.75" header="0.3" footer="0.3"/>
  <pageSetup paperSize="9" scale="6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C9A2CAD18A3F48B4C65C6590F619E0" ma:contentTypeVersion="7" ma:contentTypeDescription="Vytvoří nový dokument" ma:contentTypeScope="" ma:versionID="796c58844cbdd99bafb407da8dfab8bb">
  <xsd:schema xmlns:xsd="http://www.w3.org/2001/XMLSchema" xmlns:xs="http://www.w3.org/2001/XMLSchema" xmlns:p="http://schemas.microsoft.com/office/2006/metadata/properties" xmlns:ns3="9064ffdd-f76f-45f3-a12a-acef73e87d1f" targetNamespace="http://schemas.microsoft.com/office/2006/metadata/properties" ma:root="true" ma:fieldsID="ae5128ad37510f3a0d8105533f2748c6" ns3:_="">
    <xsd:import namespace="9064ffdd-f76f-45f3-a12a-acef73e87d1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64ffdd-f76f-45f3-a12a-acef73e87d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1CD22C0-DE4C-41A5-BC51-8FEE8AED80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64ffdd-f76f-45f3-a12a-acef73e87d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FA0044-EF37-4840-900F-CB5520105B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A504DB-E965-4EAA-87EA-1D3E40771552}">
  <ds:schemaRefs>
    <ds:schemaRef ds:uri="http://purl.org/dc/terms/"/>
    <ds:schemaRef ds:uri="http://schemas.openxmlformats.org/package/2006/metadata/core-properties"/>
    <ds:schemaRef ds:uri="9064ffdd-f76f-45f3-a12a-acef73e87d1f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Hygienické potřeby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Galáž Petr</dc:creator>
  <cp:lastModifiedBy>Biľová Oľga</cp:lastModifiedBy>
  <cp:lastPrinted>2020-09-25T06:57:44Z</cp:lastPrinted>
  <dcterms:created xsi:type="dcterms:W3CDTF">2014-09-08T07:53:43Z</dcterms:created>
  <dcterms:modified xsi:type="dcterms:W3CDTF">2021-03-22T13:13:18Z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0x0101002DC9A2CAD18A3F48B4C65C6590F619E0</vt:lpwstr>
  </property>
</Properties>
</file>